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Sulinal dokumenter\"/>
    </mc:Choice>
  </mc:AlternateContent>
  <xr:revisionPtr revIDLastSave="0" documentId="8_{0931F94F-89A8-41EB-8168-3E4037CBA7FC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<sst xmlns="http://schemas.openxmlformats.org/spreadsheetml/2006/main" count="1487" uniqueCount="363">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</sst>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J121" sqref="J121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33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March: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March: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March: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March</v>
      </c>
      <c r="L7" s="202" t="s">
        <v>49</v>
      </c>
      <c r="M7" s="202" t="str">
        <f>CONCATENATE("Taxable days in ",E2)</f>
        <v>Taxable days in March</v>
      </c>
      <c r="N7" s="202" t="s">
        <v>50</v>
      </c>
      <c r="O7" s="202" t="str">
        <f>CONCATENATE("Days with food/acc. in ",$E$2)</f>
        <v>Days with food/acc. in March</v>
      </c>
      <c r="P7" s="202" t="str">
        <f>CONCATENATE("Value of benefits in ",$E$2,", DKK")</f>
        <v>Value of benefits in March, DKK</v>
      </c>
      <c r="Q7" s="202" t="str">
        <f>CONCATENATE("Salary in ",$E$2)</f>
        <v>Salary in March</v>
      </c>
      <c r="R7" s="202" t="s">
        <v>51</v>
      </c>
      <c r="S7" s="202" t="s">
        <v>52</v>
      </c>
      <c r="T7" s="202" t="str">
        <f>CONCATENATE("Gross  income in ",$E$2,", DKK")</f>
        <v>Gross  income in March, DKK</v>
      </c>
      <c r="U7" s="213" t="str">
        <f>CONCATENATE("Withheld tax in ",$E$2,", DKK")</f>
        <v>Withheld tax in March, DKK</v>
      </c>
      <c r="V7" s="74"/>
      <c r="W7" s="76" t="s">
        <v>53</v>
      </c>
      <c r="X7" s="77" t="str">
        <f>CONCATENATE("Allowance in ",$E$2,", DKK")</f>
        <v>Allowance in March, DKK</v>
      </c>
      <c r="Y7" s="77" t="str">
        <f>CONCATENATE("Value of food/acc. in ",$E$2,", DKK")</f>
        <v>Value of food/acc. in March, DKK</v>
      </c>
      <c r="Z7" s="77" t="str">
        <f>CONCATENATE("Salary in ",$E$2,", DKK")</f>
        <v>Salary in March, DKK</v>
      </c>
      <c r="AA7" s="78" t="str">
        <f>CONCATENATE("Gross salary in ",$E$2,", DKK")</f>
        <v>Gross salary in March,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0</v>
      </c>
      <c r="F202" s="146">
        <f>Kurs!F5</f>
        <v>0</v>
      </c>
      <c r="G202" s="146">
        <f>Kurs!G5</f>
        <v>0</v>
      </c>
      <c r="H202" s="146">
        <f>Kurs!H5</f>
        <v>0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0</v>
      </c>
      <c r="BN202" s="147">
        <f>Kurs!F5</f>
        <v>0</v>
      </c>
      <c r="BO202" s="147">
        <f>Kurs!G5</f>
        <v>0</v>
      </c>
      <c r="BP202" s="147">
        <f>Kurs!H5</f>
        <v>0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0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0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0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N12" sqref="N12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/>
      <c r="D5" s="141">
        <v>744.5643</v>
      </c>
      <c r="E5" s="141"/>
      <c r="F5" s="163"/>
      <c r="G5" s="163"/>
      <c r="H5" s="163"/>
      <c r="I5" s="164" t="s">
        <v>332</v>
      </c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690.79</v>
      </c>
      <c r="C6" s="141"/>
      <c r="D6" s="141">
        <v>695.54700000000003</v>
      </c>
      <c r="E6" s="141"/>
      <c r="F6" s="163"/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336</v>
      </c>
      <c r="B7" s="141">
        <v>513.91999999999996</v>
      </c>
      <c r="C7" s="141"/>
      <c r="D7" s="141">
        <v>508.31700000000001</v>
      </c>
      <c r="E7" s="141"/>
      <c r="F7" s="163"/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/>
    </row>
    <row r="13" spans="1:13" ht="15" customHeight="1" x14ac:dyDescent="0.25">
      <c r="B13" s="178" t="s">
        <v>350</v>
      </c>
    </row>
    <row r="16" spans="1:13" ht="15" customHeight="1" x14ac:dyDescent="0.25">
      <c r="L16" t="s">
        <v>332</v>
      </c>
    </row>
  </sheetData>
  <sheetProtection algorithmName="SHA-512" hashValue="r2sVHxRupVmMZbhT6V2bML3W/kHzVi5YTBxG9FQ0AnEmirXVJl9wlFlcMn3kntNMrVO2+Fs5hsuflF9iL8YKZw==" saltValue="y83q+qv7MAIn8ZGR0ERuX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2023-04-03T11:34:09Z</dcterms:modified>
</cp:coreProperties>
</file>