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RIBOLIG\"/>
    </mc:Choice>
  </mc:AlternateContent>
  <bookViews>
    <workbookView xWindow="120" yWindow="210" windowWidth="24915" windowHeight="12015"/>
  </bookViews>
  <sheets>
    <sheet name="Ark1" sheetId="1" r:id="rId1"/>
  </sheets>
  <definedNames>
    <definedName name="Antal_rum" comment="Vælg fra listen">'Ark1'!$B$44</definedName>
    <definedName name="_xlnm.Print_Area" localSheetId="0">'Ark1'!$A$1:$H$63</definedName>
  </definedNames>
  <calcPr calcId="162913"/>
</workbook>
</file>

<file path=xl/calcChain.xml><?xml version="1.0" encoding="utf-8"?>
<calcChain xmlns="http://schemas.openxmlformats.org/spreadsheetml/2006/main">
  <c r="J48" i="1" l="1"/>
  <c r="H50" i="1" s="1"/>
  <c r="H52" i="1" s="1"/>
  <c r="F219" i="1" l="1"/>
  <c r="H24" i="1" s="1"/>
</calcChain>
</file>

<file path=xl/sharedStrings.xml><?xml version="1.0" encoding="utf-8"?>
<sst xmlns="http://schemas.openxmlformats.org/spreadsheetml/2006/main" count="73" uniqueCount="71">
  <si>
    <t>Indkomstår:</t>
  </si>
  <si>
    <t xml:space="preserve">Hjælpeskema  - Opgørelse af værdien af fri bolig, </t>
  </si>
  <si>
    <t>herunder prævakant- og vakantboliger.</t>
  </si>
  <si>
    <t>Skattepligtig værdi af hel eller delvis fri bolig beregnes efter Meddelelse fra Skattestyrelsen nr.</t>
  </si>
  <si>
    <t xml:space="preserve">Værdien består dels af et driftsbidrag og dels af et kapitalafkast.  </t>
  </si>
  <si>
    <t xml:space="preserve">Kapitalafkast udgør 1,5 % af ejendommens opførelsessum. Opførelsessum udgør som min. </t>
  </si>
  <si>
    <t>7.000 kr. pr. kvm. Og som max. 15.000 kr. pr. kvm.</t>
  </si>
  <si>
    <t>Evt. møbleringstillæg skal tillægges i opgørelsen - se ovennævnte meddelelse.</t>
  </si>
  <si>
    <t>Faktiske forbrug af el, vand og varme skal tillægges, såfremt udgifter til disse afholdes af arbejdsgiver.</t>
  </si>
  <si>
    <t>Såfremt boligen deles med fremmede, er det reglerne omkring værdi af frit logi som finder anvendelse.</t>
  </si>
  <si>
    <t xml:space="preserve">Antal dage </t>
  </si>
  <si>
    <t>Driftsbidrag</t>
  </si>
  <si>
    <t>Enfamilie- eller dobbelthus</t>
  </si>
  <si>
    <t>Flerfamiliehus</t>
  </si>
  <si>
    <t>Kapitalafkast</t>
  </si>
  <si>
    <t>Opførelse</t>
  </si>
  <si>
    <t>Bad</t>
  </si>
  <si>
    <t>Varme</t>
  </si>
  <si>
    <t>Elektricitet</t>
  </si>
  <si>
    <t>Vand</t>
  </si>
  <si>
    <t>Gas</t>
  </si>
  <si>
    <t>Isolering</t>
  </si>
  <si>
    <t>1-rums bolig</t>
  </si>
  <si>
    <t>2-rums bolig</t>
  </si>
  <si>
    <t>3-rums bolig</t>
  </si>
  <si>
    <t>4-rums bolig</t>
  </si>
  <si>
    <t>5-rums bolig og større</t>
  </si>
  <si>
    <t>Fri bolig?</t>
  </si>
  <si>
    <t>Frit logi?</t>
  </si>
  <si>
    <t>Antal dage</t>
  </si>
  <si>
    <t>Enfamilie- eller dobbelthus:</t>
  </si>
  <si>
    <t>Antal m2:</t>
  </si>
  <si>
    <t>Opførelsessum pr. m2</t>
  </si>
  <si>
    <t>Mangler nogle af disse faciliteter:</t>
  </si>
  <si>
    <t>1. Bad/vandskyllende closet</t>
  </si>
  <si>
    <t>2. Centralvarme/oliefyr/elvarme</t>
  </si>
  <si>
    <t>3. Elektricitet</t>
  </si>
  <si>
    <t>4. Vand eller vandtank</t>
  </si>
  <si>
    <t>5. Gas eller elektricitet til kogebrug</t>
  </si>
  <si>
    <t>Antal rum</t>
  </si>
  <si>
    <t>Er boligen møbleret?</t>
  </si>
  <si>
    <t>Er der fri- eller delvis fri el, varme mv.?</t>
  </si>
  <si>
    <t>(Hvis ja besvares nedenstående)</t>
  </si>
  <si>
    <t>Beregning af frit logi</t>
  </si>
  <si>
    <t>Daglig sats af ovenstående</t>
  </si>
  <si>
    <t>Faktisk værdi af fri el, varme mv. i perioden</t>
  </si>
  <si>
    <t>kr.</t>
  </si>
  <si>
    <t>Evt. egenbetaling for el, varme mv. i perioden</t>
  </si>
  <si>
    <t>Egenbetaling i perioden, hvis nogen (ikke egenbetaling af el, varme mv.)</t>
  </si>
  <si>
    <t>Beregning af hel eller delvis fri bolig (inkl. vakant og prævakant)</t>
  </si>
  <si>
    <t>Den udfyldte formular kan med fordel vedhæftes selvangivelsen, så den ikke senere skal eftersendes ved en evt. skatterevision</t>
  </si>
  <si>
    <t>Ja</t>
  </si>
  <si>
    <t>Nej</t>
  </si>
  <si>
    <t>Fri kost årligt</t>
  </si>
  <si>
    <t>Fuld kost dagligt</t>
  </si>
  <si>
    <t>Samlet beløb til beskatning, der skal anføres i rubrik 148 på blanketten A11</t>
  </si>
  <si>
    <t>CPR-nr.:</t>
  </si>
  <si>
    <t>Navn:</t>
  </si>
  <si>
    <t>Adresse:</t>
  </si>
  <si>
    <t>B-nr.:</t>
  </si>
  <si>
    <t>Sats for frit logi 2016</t>
  </si>
  <si>
    <t>her.</t>
  </si>
  <si>
    <t>99 af 12. september 2016. Meddelsen kan hentes</t>
  </si>
  <si>
    <t>For indkomståret 2017 udgør driftsbidraget 426 kr. pr. kvm. pr. år for enfamilie- og dobbelthuse</t>
  </si>
  <si>
    <t>og 473 kr. pr. kvm. pr. år i flerfamiliehuse.</t>
  </si>
  <si>
    <t>Den årlige sats for året 2017 er fastsat til 16.100 kr.</t>
  </si>
  <si>
    <t>Egenbetaling i perioden</t>
  </si>
  <si>
    <t>-</t>
  </si>
  <si>
    <t>Postnr.:</t>
  </si>
  <si>
    <t xml:space="preserve">                                  By:</t>
  </si>
  <si>
    <t>6. Isolering, jf. meddelelse nr.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</si>
</sst>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.&quot;\ #,##0;[Red]&quot;kr.&quot;\ \-#,##0"/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2" borderId="2" xfId="0" applyFill="1" applyBorder="1" applyAlignme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164" fontId="0" fillId="0" borderId="0" xfId="2" applyNumberFormat="1" applyFont="1" applyFill="1"/>
    <xf numFmtId="164" fontId="0" fillId="2" borderId="2" xfId="2" applyNumberFormat="1" applyFont="1" applyFill="1" applyBorder="1" applyProtection="1">
      <protection locked="0"/>
    </xf>
    <xf numFmtId="0" fontId="0" fillId="0" borderId="0" xfId="0" applyFill="1" applyBorder="1"/>
    <xf numFmtId="164" fontId="0" fillId="2" borderId="2" xfId="2" applyNumberFormat="1" applyFont="1" applyFill="1" applyBorder="1" applyProtection="1">
      <protection locked="0" hidden="1"/>
    </xf>
    <xf numFmtId="164" fontId="0" fillId="4" borderId="1" xfId="2" applyNumberFormat="1" applyFont="1" applyFill="1" applyBorder="1" applyProtection="1">
      <protection hidden="1"/>
    </xf>
    <xf numFmtId="164" fontId="1" fillId="3" borderId="3" xfId="2" applyNumberFormat="1" applyFont="1" applyFill="1" applyBorder="1" applyProtection="1">
      <protection hidden="1"/>
    </xf>
    <xf numFmtId="0" fontId="11" fillId="0" borderId="0" xfId="0" applyFont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0" fillId="0" borderId="0" xfId="0" applyFont="1" applyFill="1"/>
    <xf numFmtId="10" fontId="6" fillId="0" borderId="0" xfId="0" applyNumberFormat="1" applyFont="1" applyFill="1"/>
    <xf numFmtId="43" fontId="6" fillId="0" borderId="0" xfId="2" applyFont="1" applyFill="1"/>
    <xf numFmtId="164" fontId="6" fillId="0" borderId="0" xfId="2" applyNumberFormat="1" applyFont="1" applyFill="1"/>
    <xf numFmtId="0" fontId="3" fillId="0" borderId="0" xfId="1" applyProtection="1">
      <protection locked="0" hidden="1"/>
    </xf>
    <xf numFmtId="164" fontId="0" fillId="4" borderId="0" xfId="2" applyNumberFormat="1" applyFont="1" applyFill="1" applyBorder="1" applyProtection="1">
      <protection hidden="1"/>
    </xf>
    <xf numFmtId="0" fontId="0" fillId="0" borderId="0" xfId="0" applyAlignment="1">
      <alignment horizontal="right"/>
    </xf>
    <xf numFmtId="0" fontId="0" fillId="2" borderId="7" xfId="0" applyFill="1" applyBorder="1" applyProtection="1">
      <protection locked="0"/>
    </xf>
    <xf numFmtId="0" fontId="0" fillId="0" borderId="0" xfId="0" applyAlignment="1">
      <alignment horizontal="center"/>
    </xf>
    <xf numFmtId="3" fontId="0" fillId="2" borderId="2" xfId="0" applyNumberFormat="1" applyFill="1" applyBorder="1" applyProtection="1">
      <protection locked="0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0" fillId="0" borderId="4" xfId="0" applyBorder="1" applyAlignment="1">
      <alignment horizontal="left"/>
    </xf>
    <xf numFmtId="0" fontId="7" fillId="3" borderId="0" xfId="0" applyFont="1" applyFill="1" applyAlignment="1">
      <alignment horizontal="left"/>
    </xf>
    <xf numFmtId="0" fontId="0" fillId="2" borderId="2" xfId="0" applyFont="1" applyFill="1" applyBorder="1" applyAlignment="1" applyProtection="1">
      <alignment horizontal="center"/>
      <protection locked="0" hidden="1"/>
    </xf>
    <xf numFmtId="0" fontId="2" fillId="0" borderId="0" xfId="0" applyFont="1" applyAlignment="1">
      <alignment horizontal="center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ka.gl/~/media/Skattestyrelsen/Meddelelser%20fra%202008/Nr%2099%20fri%20bolig%2099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6"/>
  <sheetViews>
    <sheetView showGridLines="0" tabSelected="1" zoomScaleNormal="100" workbookViewId="0">
      <selection activeCell="H25" sqref="H25"/>
    </sheetView>
  </sheetViews>
  <sheetFormatPr defaultRowHeight="15" x14ac:dyDescent="0.25"/>
  <cols>
    <col min="1" max="1" width="11.7109375" customWidth="1"/>
    <col min="3" max="3" width="24.28515625" customWidth="1"/>
    <col min="4" max="4" width="9.140625" customWidth="1"/>
    <col min="5" max="5" width="36" customWidth="1"/>
    <col min="6" max="6" width="9.140625" customWidth="1"/>
    <col min="7" max="7" width="3.7109375" customWidth="1"/>
    <col min="8" max="8" width="13.85546875" customWidth="1"/>
    <col min="10" max="10" width="13.5703125" bestFit="1" customWidth="1"/>
    <col min="11" max="11" width="13.85546875" customWidth="1"/>
  </cols>
  <sheetData>
    <row r="1" spans="1:22" ht="18.75" x14ac:dyDescent="0.3">
      <c r="A1" s="41" t="s">
        <v>1</v>
      </c>
      <c r="B1" s="41"/>
      <c r="C1" s="41"/>
      <c r="D1" s="41"/>
      <c r="E1" s="41"/>
      <c r="F1" s="41"/>
      <c r="G1" s="41"/>
      <c r="H1" s="41"/>
      <c r="I1" s="13"/>
      <c r="J1" s="13"/>
    </row>
    <row r="2" spans="1:22" ht="18.75" x14ac:dyDescent="0.3">
      <c r="A2" s="41" t="s">
        <v>2</v>
      </c>
      <c r="B2" s="41"/>
      <c r="C2" s="41"/>
      <c r="D2" s="41"/>
      <c r="E2" s="41"/>
      <c r="F2" s="41"/>
      <c r="G2" s="41"/>
      <c r="H2" s="41"/>
      <c r="I2" s="13"/>
      <c r="J2" s="13"/>
    </row>
    <row r="3" spans="1:22" ht="15.75" x14ac:dyDescent="0.25">
      <c r="A3" s="1" t="s">
        <v>0</v>
      </c>
      <c r="B3" s="2">
        <v>2017</v>
      </c>
    </row>
    <row r="5" spans="1:22" x14ac:dyDescent="0.25">
      <c r="A5" s="36" t="s">
        <v>3</v>
      </c>
      <c r="B5" s="36"/>
      <c r="C5" s="36"/>
      <c r="D5" s="36"/>
      <c r="E5" s="36"/>
      <c r="F5" s="3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36" t="s">
        <v>62</v>
      </c>
      <c r="B6" s="36"/>
      <c r="C6" s="36"/>
      <c r="D6" s="36"/>
      <c r="E6" s="29" t="s">
        <v>61</v>
      </c>
      <c r="J6" s="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5">
      <c r="A7" s="36" t="s">
        <v>4</v>
      </c>
      <c r="B7" s="36"/>
      <c r="C7" s="36"/>
      <c r="D7" s="36"/>
      <c r="E7" s="36"/>
      <c r="F7" s="36"/>
      <c r="J7" s="1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25">
      <c r="J8" s="1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36" t="s">
        <v>63</v>
      </c>
      <c r="B9" s="36"/>
      <c r="C9" s="36"/>
      <c r="D9" s="36"/>
      <c r="E9" s="36"/>
      <c r="F9" s="36"/>
      <c r="J9" s="1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36" t="s">
        <v>64</v>
      </c>
      <c r="B10" s="36"/>
      <c r="C10" s="36"/>
      <c r="D10" s="36"/>
      <c r="J10" s="1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36" t="s">
        <v>5</v>
      </c>
      <c r="B12" s="36"/>
      <c r="C12" s="36"/>
      <c r="D12" s="36"/>
      <c r="E12" s="36"/>
      <c r="F12" s="36"/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37" t="s">
        <v>6</v>
      </c>
      <c r="B13" s="37"/>
      <c r="C13" s="37"/>
      <c r="D13" s="37"/>
      <c r="E13" s="3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36" t="s">
        <v>8</v>
      </c>
      <c r="B15" s="36"/>
      <c r="C15" s="36"/>
      <c r="D15" s="36"/>
      <c r="E15" s="36"/>
      <c r="F15" s="36"/>
      <c r="G15" s="36"/>
      <c r="H15" s="36"/>
      <c r="J15" s="1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J16" s="1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36" t="s">
        <v>7</v>
      </c>
      <c r="B17" s="36"/>
      <c r="C17" s="36"/>
      <c r="D17" s="36"/>
      <c r="E17" s="36"/>
      <c r="F17" s="3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J18" s="5"/>
      <c r="K18" s="5"/>
      <c r="L18" s="17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36" t="s">
        <v>9</v>
      </c>
      <c r="B19" s="36"/>
      <c r="C19" s="36"/>
      <c r="D19" s="36"/>
      <c r="E19" s="36"/>
      <c r="F19" s="36"/>
      <c r="G19" s="36"/>
      <c r="H19" s="3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36" t="s">
        <v>65</v>
      </c>
      <c r="B20" s="36"/>
      <c r="C20" s="36"/>
      <c r="D20" s="36"/>
      <c r="E20" s="3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6" t="s">
        <v>43</v>
      </c>
      <c r="B22" s="6"/>
      <c r="C22" s="6"/>
      <c r="D22" s="6"/>
      <c r="E22" s="6"/>
      <c r="F22" s="6"/>
      <c r="G22" s="6"/>
      <c r="H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5.25" customHeight="1" x14ac:dyDescent="0.25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t="s">
        <v>28</v>
      </c>
      <c r="B24" s="9"/>
      <c r="E24" t="s">
        <v>10</v>
      </c>
      <c r="F24" s="9"/>
      <c r="H24" s="30">
        <f>IF(B24=F216,0,F24*F219)</f>
        <v>0</v>
      </c>
      <c r="J24" s="1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t="s">
        <v>66</v>
      </c>
      <c r="G25" s="31" t="s">
        <v>67</v>
      </c>
      <c r="H25" s="34"/>
    </row>
    <row r="26" spans="1:22" x14ac:dyDescent="0.25"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39" t="s">
        <v>49</v>
      </c>
      <c r="B27" s="39"/>
      <c r="C27" s="39"/>
      <c r="D27" s="39"/>
      <c r="E27" s="39"/>
      <c r="F27" s="39"/>
      <c r="G27" s="39"/>
      <c r="H27" s="3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5.25" customHeight="1" x14ac:dyDescent="0.25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t="s">
        <v>27</v>
      </c>
      <c r="B29" s="9"/>
      <c r="E29" t="s">
        <v>29</v>
      </c>
      <c r="F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6" customHeight="1" x14ac:dyDescent="0.25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" customHeight="1" x14ac:dyDescent="0.25">
      <c r="A31" s="36" t="s">
        <v>48</v>
      </c>
      <c r="B31" s="36"/>
      <c r="C31" s="36"/>
      <c r="D31" s="36"/>
      <c r="E31" s="38"/>
      <c r="F31" s="16"/>
      <c r="G31" t="s">
        <v>46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6" customHeight="1" x14ac:dyDescent="0.25"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36" t="s">
        <v>30</v>
      </c>
      <c r="B33" s="36"/>
      <c r="C33" s="36"/>
      <c r="E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t="s">
        <v>31</v>
      </c>
      <c r="B35" s="9"/>
      <c r="E35" t="s">
        <v>32</v>
      </c>
      <c r="F35" s="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8.25" customHeight="1" x14ac:dyDescent="0.25"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36" t="s">
        <v>33</v>
      </c>
      <c r="B37" s="36"/>
      <c r="C37" s="36"/>
      <c r="E37" t="s">
        <v>34</v>
      </c>
      <c r="F37" s="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E38" t="s">
        <v>35</v>
      </c>
      <c r="F38" s="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E39" t="s">
        <v>36</v>
      </c>
      <c r="F39" s="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E40" t="s">
        <v>37</v>
      </c>
      <c r="F40" s="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E41" t="s">
        <v>38</v>
      </c>
      <c r="F41" s="9"/>
    </row>
    <row r="42" spans="1:22" x14ac:dyDescent="0.25">
      <c r="E42" t="s">
        <v>70</v>
      </c>
      <c r="F42" s="9"/>
    </row>
    <row r="43" spans="1:22" ht="9" customHeight="1" x14ac:dyDescent="0.25"/>
    <row r="44" spans="1:22" x14ac:dyDescent="0.25">
      <c r="A44" t="s">
        <v>39</v>
      </c>
      <c r="B44" s="40"/>
      <c r="C44" s="40"/>
      <c r="E44" t="s">
        <v>40</v>
      </c>
      <c r="F44" s="9"/>
    </row>
    <row r="45" spans="1:22" ht="6.75" customHeight="1" x14ac:dyDescent="0.25"/>
    <row r="46" spans="1:22" x14ac:dyDescent="0.25">
      <c r="A46" s="36" t="s">
        <v>41</v>
      </c>
      <c r="B46" s="36"/>
      <c r="C46" s="36"/>
      <c r="D46" s="9"/>
      <c r="E46" t="s">
        <v>42</v>
      </c>
    </row>
    <row r="47" spans="1:22" ht="7.5" customHeight="1" x14ac:dyDescent="0.25"/>
    <row r="48" spans="1:22" x14ac:dyDescent="0.25">
      <c r="A48" s="36" t="s">
        <v>45</v>
      </c>
      <c r="B48" s="36"/>
      <c r="C48" s="38"/>
      <c r="D48" s="18"/>
      <c r="E48" s="14" t="s">
        <v>46</v>
      </c>
      <c r="J48" s="3">
        <f>IF(F29&lt;1,0,IF(B29=F216,0,((1/365*IF(F29="",365,F29))*IF(B29=F216,0,(IF(E33=C212,B35*C213,B35*B213))+(IF(F35="",(15000*B35),IF(F35&lt;=7000,((7000+(IF(F35&lt;7000,-(IF(F37=F215,1000)+IF(F38=F215,1000)+IF(F39=F215,1000)+IF(F40=F215,1000)+IF(F41=F215,1000)+IF(F42=F215,1000)))))*B35),IF(F35&lt;=15000,(F35*B35),IF(F35&gt;15000,(15000*B35)))))*E213)))+IF(D46=F215,D48,0)+IF(F44=F215,ROUNDDOWN(VLOOKUP(B44,$A$222:$B$226,2,FALSE)/365*$F$29,0))-IF(D46=F215,(IF(D50&lt;1,0,IF(D50&gt;D48,D48,D50))),0)-F31))</f>
        <v>0</v>
      </c>
    </row>
    <row r="49" spans="1:11" ht="5.25" customHeight="1" x14ac:dyDescent="0.25"/>
    <row r="50" spans="1:11" x14ac:dyDescent="0.25">
      <c r="A50" s="36" t="s">
        <v>47</v>
      </c>
      <c r="B50" s="36"/>
      <c r="C50" s="38"/>
      <c r="D50" s="8"/>
      <c r="E50" s="14" t="s">
        <v>46</v>
      </c>
      <c r="H50" s="19">
        <f>IF(J48&lt;1,0,J48)</f>
        <v>0</v>
      </c>
      <c r="K50" s="21"/>
    </row>
    <row r="51" spans="1:11" ht="24.75" customHeight="1" x14ac:dyDescent="0.25"/>
    <row r="52" spans="1:11" s="12" customFormat="1" ht="16.5" thickBot="1" x14ac:dyDescent="0.3">
      <c r="A52" s="10" t="s">
        <v>55</v>
      </c>
      <c r="B52" s="11"/>
      <c r="C52" s="11"/>
      <c r="D52" s="11"/>
      <c r="E52" s="11"/>
      <c r="F52" s="11"/>
      <c r="G52" s="11"/>
      <c r="H52" s="20">
        <f>IF((H24-H25)+H50&gt;0,(H24-H25)+H50,0)</f>
        <v>0</v>
      </c>
    </row>
    <row r="53" spans="1:11" ht="15.75" thickTop="1" x14ac:dyDescent="0.25"/>
    <row r="54" spans="1:11" x14ac:dyDescent="0.25">
      <c r="A54" s="35" t="s">
        <v>50</v>
      </c>
      <c r="B54" s="35"/>
      <c r="C54" s="35"/>
      <c r="D54" s="35"/>
      <c r="E54" s="35"/>
      <c r="F54" s="35"/>
      <c r="G54" s="35"/>
      <c r="H54" s="35"/>
    </row>
    <row r="57" spans="1:11" x14ac:dyDescent="0.25">
      <c r="A57" t="s">
        <v>56</v>
      </c>
      <c r="B57" s="22"/>
      <c r="C57" s="32"/>
      <c r="D57" s="32"/>
      <c r="E57" s="23"/>
    </row>
    <row r="59" spans="1:11" x14ac:dyDescent="0.25">
      <c r="A59" t="s">
        <v>57</v>
      </c>
      <c r="B59" s="22"/>
      <c r="C59" s="32"/>
      <c r="D59" s="32"/>
      <c r="E59" s="23"/>
    </row>
    <row r="61" spans="1:11" x14ac:dyDescent="0.25">
      <c r="A61" t="s">
        <v>58</v>
      </c>
      <c r="B61" s="22"/>
      <c r="C61" s="32"/>
      <c r="D61" s="32"/>
      <c r="E61" s="23"/>
    </row>
    <row r="63" spans="1:11" x14ac:dyDescent="0.25">
      <c r="A63" t="s">
        <v>59</v>
      </c>
      <c r="B63" s="24"/>
    </row>
    <row r="65" spans="1:5" x14ac:dyDescent="0.25">
      <c r="A65" t="s">
        <v>68</v>
      </c>
      <c r="B65" s="24"/>
      <c r="C65" s="33" t="s">
        <v>69</v>
      </c>
      <c r="D65" s="22"/>
      <c r="E65" s="23"/>
    </row>
    <row r="200" spans="1:9" s="3" customFormat="1" x14ac:dyDescent="0.25"/>
    <row r="201" spans="1:9" s="3" customFormat="1" x14ac:dyDescent="0.25"/>
    <row r="202" spans="1:9" s="3" customFormat="1" x14ac:dyDescent="0.25">
      <c r="A202" s="4"/>
      <c r="B202" s="4"/>
      <c r="C202" s="4"/>
      <c r="D202" s="4"/>
      <c r="E202" s="4"/>
      <c r="F202" s="4"/>
      <c r="G202" s="4"/>
      <c r="H202" s="4"/>
    </row>
    <row r="203" spans="1:9" s="3" customFormat="1" x14ac:dyDescent="0.25">
      <c r="A203" s="4"/>
      <c r="B203" s="4"/>
      <c r="C203" s="4"/>
      <c r="D203" s="4"/>
      <c r="E203" s="4"/>
      <c r="F203" s="4"/>
      <c r="G203" s="4"/>
      <c r="H203" s="4"/>
    </row>
    <row r="204" spans="1:9" s="3" customFormat="1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s="3" customFormat="1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s="3" customFormat="1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s="3" customFormat="1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s="3" customFormat="1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s="3" customFormat="1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s="3" customFormat="1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s="3" customFormat="1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s="4" customFormat="1" ht="15.75" x14ac:dyDescent="0.25">
      <c r="A212" s="4" t="s">
        <v>11</v>
      </c>
      <c r="B212" s="25" t="s">
        <v>12</v>
      </c>
      <c r="C212" s="25" t="s">
        <v>13</v>
      </c>
      <c r="E212" s="4" t="s">
        <v>14</v>
      </c>
      <c r="F212" s="4" t="s">
        <v>15</v>
      </c>
    </row>
    <row r="213" spans="1:9" s="4" customFormat="1" x14ac:dyDescent="0.25">
      <c r="A213" s="4">
        <v>2017</v>
      </c>
      <c r="B213" s="4">
        <v>426</v>
      </c>
      <c r="C213" s="4">
        <v>473</v>
      </c>
      <c r="E213" s="26">
        <v>1.4999999999999999E-2</v>
      </c>
      <c r="F213" s="27">
        <v>7000</v>
      </c>
    </row>
    <row r="214" spans="1:9" s="4" customFormat="1" x14ac:dyDescent="0.25"/>
    <row r="215" spans="1:9" s="4" customFormat="1" x14ac:dyDescent="0.25">
      <c r="A215" s="4" t="s">
        <v>16</v>
      </c>
      <c r="B215" s="4">
        <v>1000</v>
      </c>
      <c r="F215" s="4" t="s">
        <v>51</v>
      </c>
    </row>
    <row r="216" spans="1:9" s="4" customFormat="1" x14ac:dyDescent="0.25">
      <c r="A216" s="4" t="s">
        <v>17</v>
      </c>
      <c r="B216" s="4">
        <v>1000</v>
      </c>
      <c r="F216" s="4" t="s">
        <v>52</v>
      </c>
    </row>
    <row r="217" spans="1:9" s="4" customFormat="1" x14ac:dyDescent="0.25">
      <c r="A217" s="4" t="s">
        <v>18</v>
      </c>
      <c r="B217" s="4">
        <v>1000</v>
      </c>
    </row>
    <row r="218" spans="1:9" s="4" customFormat="1" x14ac:dyDescent="0.25">
      <c r="A218" s="4" t="s">
        <v>19</v>
      </c>
      <c r="B218" s="4">
        <v>1000</v>
      </c>
      <c r="E218" s="4" t="s">
        <v>60</v>
      </c>
      <c r="F218" s="28">
        <v>16100</v>
      </c>
    </row>
    <row r="219" spans="1:9" s="4" customFormat="1" x14ac:dyDescent="0.25">
      <c r="A219" s="4" t="s">
        <v>20</v>
      </c>
      <c r="B219" s="4">
        <v>1000</v>
      </c>
      <c r="E219" s="4" t="s">
        <v>44</v>
      </c>
      <c r="F219" s="27">
        <f>F218/365</f>
        <v>44.109589041095887</v>
      </c>
    </row>
    <row r="220" spans="1:9" s="4" customFormat="1" x14ac:dyDescent="0.25">
      <c r="A220" s="4" t="s">
        <v>21</v>
      </c>
      <c r="B220" s="4">
        <v>1000</v>
      </c>
    </row>
    <row r="221" spans="1:9" s="4" customFormat="1" x14ac:dyDescent="0.25">
      <c r="E221" s="4" t="s">
        <v>53</v>
      </c>
      <c r="F221" s="28">
        <v>34700</v>
      </c>
    </row>
    <row r="222" spans="1:9" s="4" customFormat="1" x14ac:dyDescent="0.25">
      <c r="A222" s="4" t="s">
        <v>22</v>
      </c>
      <c r="B222" s="4">
        <v>1200</v>
      </c>
      <c r="E222" s="4" t="s">
        <v>54</v>
      </c>
      <c r="F222" s="28">
        <v>99</v>
      </c>
    </row>
    <row r="223" spans="1:9" s="4" customFormat="1" x14ac:dyDescent="0.25">
      <c r="A223" s="4" t="s">
        <v>23</v>
      </c>
      <c r="B223" s="4">
        <v>1800</v>
      </c>
      <c r="F223" s="28"/>
    </row>
    <row r="224" spans="1:9" s="4" customFormat="1" x14ac:dyDescent="0.25">
      <c r="A224" s="4" t="s">
        <v>24</v>
      </c>
      <c r="B224" s="4">
        <v>2400</v>
      </c>
      <c r="F224" s="28"/>
    </row>
    <row r="225" spans="1:9" s="4" customFormat="1" x14ac:dyDescent="0.25">
      <c r="A225" s="4" t="s">
        <v>25</v>
      </c>
      <c r="B225" s="4">
        <v>3000</v>
      </c>
      <c r="F225" s="28"/>
    </row>
    <row r="226" spans="1:9" s="4" customFormat="1" x14ac:dyDescent="0.25">
      <c r="A226" s="4" t="s">
        <v>26</v>
      </c>
      <c r="B226" s="4">
        <v>3600</v>
      </c>
    </row>
    <row r="227" spans="1:9" s="3" customFormat="1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s="3" customFormat="1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s="3" customFormat="1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s="3" customFormat="1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s="3" customFormat="1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s="3" customFormat="1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s="3" customFormat="1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s="3" customFormat="1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s="3" customFormat="1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5"/>
      <c r="B236" s="5"/>
      <c r="C236" s="5"/>
      <c r="D236" s="5"/>
      <c r="E236" s="5"/>
      <c r="F236" s="5"/>
      <c r="G236" s="5"/>
      <c r="H236" s="5"/>
      <c r="I236" s="5"/>
    </row>
    <row r="237" spans="1:9" x14ac:dyDescent="0.25">
      <c r="A237" s="5"/>
      <c r="B237" s="5"/>
      <c r="C237" s="5"/>
      <c r="D237" s="5"/>
      <c r="E237" s="5"/>
      <c r="F237" s="5"/>
      <c r="G237" s="5"/>
      <c r="H237" s="5"/>
      <c r="I237" s="5"/>
    </row>
    <row r="238" spans="1:9" x14ac:dyDescent="0.25">
      <c r="A238" s="5"/>
      <c r="B238" s="5"/>
      <c r="C238" s="5"/>
      <c r="D238" s="5"/>
      <c r="E238" s="5"/>
      <c r="F238" s="5"/>
      <c r="G238" s="5"/>
      <c r="H238" s="5"/>
      <c r="I238" s="5"/>
    </row>
    <row r="239" spans="1:9" x14ac:dyDescent="0.25">
      <c r="A239" s="5"/>
      <c r="B239" s="5"/>
      <c r="C239" s="5"/>
      <c r="D239" s="5"/>
      <c r="E239" s="5"/>
      <c r="F239" s="5"/>
      <c r="G239" s="5"/>
      <c r="H239" s="5"/>
      <c r="I239" s="5"/>
    </row>
    <row r="240" spans="1:9" x14ac:dyDescent="0.25">
      <c r="A240" s="5"/>
      <c r="B240" s="5"/>
      <c r="C240" s="5"/>
      <c r="D240" s="5"/>
      <c r="E240" s="5"/>
      <c r="F240" s="5"/>
      <c r="G240" s="5"/>
      <c r="H240" s="5"/>
      <c r="I240" s="5"/>
    </row>
    <row r="241" spans="1:9" x14ac:dyDescent="0.25">
      <c r="A241" s="5"/>
      <c r="B241" s="5"/>
      <c r="C241" s="5"/>
      <c r="D241" s="5"/>
      <c r="E241" s="5"/>
      <c r="F241" s="5"/>
      <c r="G241" s="5"/>
      <c r="H241" s="5"/>
      <c r="I241" s="5"/>
    </row>
    <row r="242" spans="1:9" x14ac:dyDescent="0.25">
      <c r="A242" s="5"/>
      <c r="B242" s="5"/>
      <c r="C242" s="5"/>
      <c r="D242" s="5"/>
      <c r="E242" s="5"/>
      <c r="F242" s="5"/>
      <c r="G242" s="5"/>
      <c r="H242" s="5"/>
      <c r="I242" s="5"/>
    </row>
    <row r="243" spans="1:9" x14ac:dyDescent="0.25">
      <c r="A243" s="5"/>
      <c r="B243" s="5"/>
      <c r="C243" s="5"/>
      <c r="D243" s="5"/>
      <c r="E243" s="5"/>
      <c r="F243" s="5"/>
      <c r="G243" s="5"/>
      <c r="H243" s="5"/>
      <c r="I243" s="5"/>
    </row>
    <row r="244" spans="1:9" x14ac:dyDescent="0.25">
      <c r="A244" s="5"/>
      <c r="B244" s="5"/>
      <c r="C244" s="5"/>
      <c r="D244" s="5"/>
      <c r="E244" s="5"/>
      <c r="F244" s="5"/>
      <c r="G244" s="5"/>
      <c r="H244" s="5"/>
      <c r="I244" s="5"/>
    </row>
    <row r="245" spans="1:9" x14ac:dyDescent="0.25">
      <c r="A245" s="5"/>
      <c r="B245" s="5"/>
      <c r="C245" s="5"/>
      <c r="D245" s="5"/>
      <c r="E245" s="5"/>
      <c r="F245" s="5"/>
      <c r="G245" s="5"/>
      <c r="H245" s="5"/>
      <c r="I245" s="5"/>
    </row>
    <row r="246" spans="1:9" x14ac:dyDescent="0.25">
      <c r="A246" s="5"/>
      <c r="B246" s="5"/>
      <c r="C246" s="5"/>
      <c r="D246" s="5"/>
      <c r="E246" s="5"/>
      <c r="F246" s="5"/>
      <c r="G246" s="5"/>
      <c r="H246" s="5"/>
      <c r="I246" s="5"/>
    </row>
  </sheetData>
  <sheetProtection algorithmName="SHA-512" hashValue="w8bWjF1r93ZFHqrlQBzF/VW+ojzI5U3d+AWTQ/TF9EpAENS5BVoqjklQ4PZWX6cxGOzUcKRL9ce+/efVO81nxA==" saltValue="mnc9p64dXCwz6O/vUD0ujg==" spinCount="100000" sheet="1" selectLockedCells="1"/>
  <mergeCells count="22">
    <mergeCell ref="A31:E31"/>
    <mergeCell ref="A1:H1"/>
    <mergeCell ref="A2:H2"/>
    <mergeCell ref="A5:F5"/>
    <mergeCell ref="A6:D6"/>
    <mergeCell ref="A7:F7"/>
    <mergeCell ref="A54:H54"/>
    <mergeCell ref="A17:F17"/>
    <mergeCell ref="A9:F9"/>
    <mergeCell ref="A10:D10"/>
    <mergeCell ref="A12:F12"/>
    <mergeCell ref="A13:E13"/>
    <mergeCell ref="A15:H15"/>
    <mergeCell ref="A50:C50"/>
    <mergeCell ref="A19:H19"/>
    <mergeCell ref="A20:E20"/>
    <mergeCell ref="A37:C37"/>
    <mergeCell ref="A33:C33"/>
    <mergeCell ref="A48:C48"/>
    <mergeCell ref="A46:C46"/>
    <mergeCell ref="A27:H27"/>
    <mergeCell ref="B44:C44"/>
  </mergeCells>
  <dataValidations count="11">
    <dataValidation type="list" allowBlank="1" showInputMessage="1" showErrorMessage="1" promptTitle="Vælg fra listen" prompt="Klik i højre side af cellen og vælg hvilken type hus" sqref="E33">
      <formula1>$B$212:$C$212</formula1>
    </dataValidation>
    <dataValidation type="list" allowBlank="1" showInputMessage="1" showErrorMessage="1" promptTitle="Vælg" prompt="Klik i højre side af cellen og vælg Ja eller Nej" sqref="D46 F44 F37:F42 B29 B24:B25">
      <formula1>$F$215:$F$216</formula1>
    </dataValidation>
    <dataValidation type="list" allowBlank="1" showInputMessage="1" showErrorMessage="1" sqref="L18">
      <formula1>$M$18:$M$21</formula1>
    </dataValidation>
    <dataValidation type="list" allowBlank="1" showInputMessage="1" showErrorMessage="1" promptTitle="Vælg fra listen" prompt="Vælg antal værelser fra listen ved at klikke i højre side af cellen" sqref="B44:C44">
      <formula1>$A$222:$A$226</formula1>
    </dataValidation>
    <dataValidation allowBlank="1" showInputMessage="1" showErrorMessage="1" promptTitle="Skriv" prompt="Skriv antal dage der har været frit logi til rådighed" sqref="F24:F25"/>
    <dataValidation allowBlank="1" showInputMessage="1" showErrorMessage="1" promptTitle="Skriv" prompt="Skriv antal dage der har været bolig til rådighed" sqref="F29"/>
    <dataValidation allowBlank="1" showInputMessage="1" showErrorMessage="1" promptTitle="Skriv" prompt="Angiv beløb for perioden, hvis der har været en egenbetaling" sqref="F31"/>
    <dataValidation allowBlank="1" showInputMessage="1" showErrorMessage="1" promptTitle="Skriv" prompt="Angiv antal m2 boligens areal udgør" sqref="B35"/>
    <dataValidation allowBlank="1" showInputMessage="1" showErrorMessage="1" promptTitle="Skriv" prompt="Angiv boligens opførelsessum pr. m2" sqref="F35"/>
    <dataValidation allowBlank="1" showInputMessage="1" showErrorMessage="1" promptTitle="Skriv" prompt="Angiv det faktuelt samlede beløb af fri el, varme mv. i perioden" sqref="D48"/>
    <dataValidation allowBlank="1" showInputMessage="1" showErrorMessage="1" promptTitle="Skriv" prompt="Angiv periodens samlede beløb, hvis der har været en egenbetaling af el, varme mv. hvis denne delvis er betalt af arbejdsgiver" sqref="D50"/>
  </dataValidations>
  <hyperlinks>
    <hyperlink ref="E6" r:id="rId1"/>
  </hyperlinks>
  <pageMargins left="0.7" right="0.7" top="0.75" bottom="0.75" header="0.3" footer="0.3"/>
  <pageSetup paperSize="9" scale="74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Ferdinand Hammeken</cp:lastModifiedBy>
  <cp:lastPrinted>2013-02-21T16:00:05Z</cp:lastPrinted>
  <dcterms:created xsi:type="dcterms:W3CDTF">2013-02-01T12:54:25Z</dcterms:created>
  <dcterms:modified xsi:type="dcterms:W3CDTF">2018-10-24T18:43:08Z</dcterms:modified>
</cp:coreProperties>
</file>