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t\AppData\Roaming\cBrain\F2\Temp\78289937\"/>
    </mc:Choice>
  </mc:AlternateContent>
  <xr:revisionPtr revIDLastSave="0" documentId="13_ncr:1_{CFD6A7E3-36D1-4DC4-86EF-F58E453B89BD}" xr6:coauthVersionLast="47" xr6:coauthVersionMax="47" xr10:uidLastSave="{00000000-0000-0000-0000-000000000000}"/>
  <workbookProtection workbookAlgorithmName="SHA-512" workbookHashValue="dxF6qp0ChKWuj8ZuBZV60ERQaVzXqsgzfD7B6VmL9pjIucwprhpoXl9xVOTtWfikY49F3eRMgeb6mqWt/W1jSw==" workbookSaltValue="uguoaQNM23HTPtwWWZ9gsQ==" workbookSpinCount="100000" lockStructure="1"/>
  <bookViews>
    <workbookView xWindow="29070" yWindow="0" windowWidth="14325" windowHeight="15585" xr2:uid="{00000000-000D-0000-FFFF-FFFF00000000}"/>
  </bookViews>
  <sheets>
    <sheet name="Ark1" sheetId="1" r:id="rId1"/>
  </sheets>
  <definedNames>
    <definedName name="Antal_rum" comment="Vælg fra listen">'Ark1'!$D$75</definedName>
    <definedName name="_xlnm.Print_Area" localSheetId="0">'Ark1'!$C$1:$J$97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9" i="1" l="1"/>
  <c r="M46" i="1"/>
  <c r="M30" i="1"/>
  <c r="J54" i="1" l="1"/>
  <c r="J38" i="1" l="1"/>
  <c r="J40" i="1" s="1"/>
  <c r="J56" i="1"/>
  <c r="M79" i="1" l="1"/>
  <c r="H209" i="1"/>
  <c r="H210" i="1" s="1"/>
  <c r="H207" i="1" s="1"/>
  <c r="J23" i="1" s="1"/>
  <c r="J81" i="1" l="1"/>
  <c r="J83" i="1" s="1"/>
</calcChain>
</file>

<file path=xl/sharedStrings.xml><?xml version="1.0" encoding="utf-8"?>
<sst xmlns="http://schemas.openxmlformats.org/spreadsheetml/2006/main" count="103" uniqueCount="74">
  <si>
    <t>Indkomstår:</t>
  </si>
  <si>
    <t>herunder prævakant- og vakantboliger.</t>
  </si>
  <si>
    <t xml:space="preserve">Værdien består dels af et driftsbidrag og dels af et kapitalafkast.  </t>
  </si>
  <si>
    <t>Evt. møbleringstillæg skal tillægges i opgørelsen - se ovennævnte meddelelse.</t>
  </si>
  <si>
    <t xml:space="preserve">Antal dage </t>
  </si>
  <si>
    <t>Driftsbidrag</t>
  </si>
  <si>
    <t>Kapitalafkast</t>
  </si>
  <si>
    <t>Bad</t>
  </si>
  <si>
    <t>Varme</t>
  </si>
  <si>
    <t>Elektricitet</t>
  </si>
  <si>
    <t>Vand</t>
  </si>
  <si>
    <t>Gas</t>
  </si>
  <si>
    <t>Isolering</t>
  </si>
  <si>
    <t>Fri bolig?</t>
  </si>
  <si>
    <t>Frit logi?</t>
  </si>
  <si>
    <t>Antal dage</t>
  </si>
  <si>
    <t>Antal m2:</t>
  </si>
  <si>
    <t>Mangler nogle af disse faciliteter:</t>
  </si>
  <si>
    <t>1. Bad/vandskyllende closet</t>
  </si>
  <si>
    <t>2. Centralvarme/oliefyr/elvarme</t>
  </si>
  <si>
    <t>3. Elektricitet</t>
  </si>
  <si>
    <t>4. Vand eller vandtank</t>
  </si>
  <si>
    <t>5. Gas eller elektricitet til kogebrug</t>
  </si>
  <si>
    <t>Antal rum</t>
  </si>
  <si>
    <t>Er der fri- eller delvis fri el, varme mv.?</t>
  </si>
  <si>
    <t>(Hvis ja besvares nedenstående)</t>
  </si>
  <si>
    <t>Beregning af frit logi</t>
  </si>
  <si>
    <t>Daglig sats af ovenstående</t>
  </si>
  <si>
    <t>Faktisk værdi af fri el, varme mv. i perioden</t>
  </si>
  <si>
    <t>kr.</t>
  </si>
  <si>
    <t>Evt. egenbetaling for el, varme mv. i perioden</t>
  </si>
  <si>
    <t>Egenbetaling i perioden, hvis nogen (ikke egenbetaling af el, varme mv.)</t>
  </si>
  <si>
    <t>Den udfyldte formular kan med fordel vedhæftes selvangivelsen, så den ikke senere skal eftersendes ved en evt. skatterevision</t>
  </si>
  <si>
    <t>Ja</t>
  </si>
  <si>
    <t>Nej</t>
  </si>
  <si>
    <t>CPR-nr.:</t>
  </si>
  <si>
    <t>Navn:</t>
  </si>
  <si>
    <t>Adresse:</t>
  </si>
  <si>
    <t>B-nr.:</t>
  </si>
  <si>
    <t>her.</t>
  </si>
  <si>
    <t>Postnr.:</t>
  </si>
  <si>
    <t xml:space="preserve">                                  By:</t>
  </si>
  <si>
    <t>Egenbetaling i perioden</t>
  </si>
  <si>
    <t>-</t>
  </si>
  <si>
    <t>Min</t>
  </si>
  <si>
    <t>Max</t>
  </si>
  <si>
    <t>År</t>
  </si>
  <si>
    <t>Antal dage i året</t>
  </si>
  <si>
    <t>Er der fri rådighed over inventaret?</t>
  </si>
  <si>
    <t>Vakant bolig?</t>
  </si>
  <si>
    <t>Beregning af hel eller delvis fri bolig</t>
  </si>
  <si>
    <t>Anskaffelse</t>
  </si>
  <si>
    <t>Anskaffelsessum</t>
  </si>
  <si>
    <t>Anskaffelsessum pr. m2</t>
  </si>
  <si>
    <t>Samlet beløb til beskatning, der skal anføres i rubrik 110 på blanketten A11</t>
  </si>
  <si>
    <t>Værdi af fri vakant bolig pr. rum</t>
  </si>
  <si>
    <t>Faktiske forbrug af el, vand og varme skal tillægges, såfremt udgifter til disse afholdes af arbejdsgiver.</t>
  </si>
  <si>
    <t>Meddelsen kan hentes</t>
  </si>
  <si>
    <t xml:space="preserve">Kapitalafkast udgør 1,5 % af ejendommens anskaffelsessum. </t>
  </si>
  <si>
    <t>der stilles til rådighed af det offentlige (begge benævnt som vakant bolig, se nedenfor)</t>
  </si>
  <si>
    <t>Beregning af fri vakant- og prævakant bolig med fælles køkken- eller toiletfaciliteter,</t>
  </si>
  <si>
    <t>6. Isolering, jf. meddelelse nr. 142</t>
  </si>
  <si>
    <t>Enfamilie- eller dobbeltfamiliehus</t>
  </si>
  <si>
    <t>Etageejendomme og rækkehuse m.v.</t>
  </si>
  <si>
    <t>Fri boligtype:</t>
  </si>
  <si>
    <t>Skattepligtig værdi af hel eller delvis fri bolig beregnes efter Meddelelse fra Skattestyrelsen nr. 159 af 3. oktober 2024.</t>
  </si>
  <si>
    <t>546 kr. pr. m2 for etageejendomme og rækkehuse m.v.</t>
  </si>
  <si>
    <t>Sats for frit logi 2025</t>
  </si>
  <si>
    <t>Takst for fri adgang til inventaret</t>
  </si>
  <si>
    <t>Frit logi der stilles til rådighed af det offentlige (begge benævnt som vakant bolig nedenfor)</t>
  </si>
  <si>
    <r>
      <t>Anskaffelsessum udgør som min.</t>
    </r>
    <r>
      <rPr>
        <b/>
        <sz val="11"/>
        <color theme="1"/>
        <rFont val="Calibri"/>
        <family val="2"/>
        <scheme val="minor"/>
      </rPr>
      <t xml:space="preserve"> 7.479 kr</t>
    </r>
    <r>
      <rPr>
        <sz val="11"/>
        <color theme="1"/>
        <rFont val="Calibri"/>
        <family val="2"/>
        <scheme val="minor"/>
      </rPr>
      <t xml:space="preserve">. pr. m2 og udgør som max. </t>
    </r>
    <r>
      <rPr>
        <b/>
        <sz val="11"/>
        <color theme="1"/>
        <rFont val="Calibri"/>
        <family val="2"/>
        <scheme val="minor"/>
      </rPr>
      <t>35.560 kr</t>
    </r>
    <r>
      <rPr>
        <sz val="11"/>
        <color theme="1"/>
        <rFont val="Calibri"/>
        <family val="2"/>
        <scheme val="minor"/>
      </rPr>
      <t>. pr. m2.</t>
    </r>
  </si>
  <si>
    <r>
      <t>For indkomståret 2025 udgør driftsbidraget</t>
    </r>
    <r>
      <rPr>
        <b/>
        <sz val="11"/>
        <color theme="1"/>
        <rFont val="Calibri"/>
        <family val="2"/>
        <scheme val="minor"/>
      </rPr>
      <t xml:space="preserve"> 492 kr</t>
    </r>
    <r>
      <rPr>
        <sz val="11"/>
        <color theme="1"/>
        <rFont val="Calibri"/>
        <family val="2"/>
        <scheme val="minor"/>
      </rPr>
      <t>. pr. m2. pr. år for enfamilie- og dobbeltfamiliehuse og</t>
    </r>
  </si>
  <si>
    <r>
      <t xml:space="preserve">Værdi af frit logi udgør </t>
    </r>
    <r>
      <rPr>
        <b/>
        <sz val="11"/>
        <color theme="1"/>
        <rFont val="Calibri"/>
        <family val="2"/>
        <scheme val="minor"/>
      </rPr>
      <t>18.697 kr</t>
    </r>
    <r>
      <rPr>
        <sz val="11"/>
        <color theme="1"/>
        <rFont val="Calibri"/>
        <family val="2"/>
        <scheme val="minor"/>
      </rPr>
      <t>. pr. år.</t>
    </r>
  </si>
  <si>
    <t xml:space="preserve">Hjælpeskema til privat virksomheder  - Opgørelse af værdien af fri bolig,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</si>
</sst>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&quot;kr.&quot;\ #,##0;[Red]&quot;kr.&quot;\ \-#,##0"/>
    <numFmt numFmtId="165" formatCode="_ * #,##0_ ;_ * \-#,##0_ ;_ * &quot;-&quot;??_ ;_ @_ "/>
    <numFmt numFmtId="166" formatCode="0_ ;\-0\ "/>
    <numFmt numFmtId="167" formatCode="#,##0_ ;\-#,##0\ 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1" xfId="0" applyFont="1" applyBorder="1"/>
    <xf numFmtId="0" fontId="6" fillId="0" borderId="0" xfId="0" applyFont="1"/>
    <xf numFmtId="0" fontId="0" fillId="2" borderId="2" xfId="0" applyFill="1" applyBorder="1" applyProtection="1">
      <protection locked="0" hidden="1"/>
    </xf>
    <xf numFmtId="0" fontId="0" fillId="2" borderId="2" xfId="0" applyFill="1" applyBorder="1" applyAlignment="1" applyProtection="1">
      <alignment horizontal="center"/>
      <protection locked="0" hidden="1"/>
    </xf>
    <xf numFmtId="0" fontId="8" fillId="0" borderId="0" xfId="0" applyFont="1"/>
    <xf numFmtId="0" fontId="0" fillId="0" borderId="0" xfId="0" applyAlignment="1">
      <alignment horizontal="left"/>
    </xf>
    <xf numFmtId="165" fontId="0" fillId="2" borderId="2" xfId="2" applyNumberFormat="1" applyFont="1" applyFill="1" applyBorder="1" applyProtection="1">
      <protection locked="0"/>
    </xf>
    <xf numFmtId="165" fontId="0" fillId="2" borderId="2" xfId="2" applyNumberFormat="1" applyFont="1" applyFill="1" applyBorder="1" applyProtection="1">
      <protection locked="0" hidden="1"/>
    </xf>
    <xf numFmtId="0" fontId="0" fillId="2" borderId="2" xfId="0" applyFill="1" applyBorder="1" applyProtection="1">
      <protection locked="0"/>
    </xf>
    <xf numFmtId="0" fontId="3" fillId="0" borderId="0" xfId="1" applyProtection="1">
      <protection locked="0" hidden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" fontId="0" fillId="2" borderId="2" xfId="0" applyNumberFormat="1" applyFill="1" applyBorder="1" applyProtection="1">
      <protection locked="0"/>
    </xf>
    <xf numFmtId="0" fontId="9" fillId="0" borderId="0" xfId="0" applyFont="1"/>
    <xf numFmtId="0" fontId="0" fillId="2" borderId="2" xfId="0" applyFill="1" applyBorder="1" applyAlignment="1" applyProtection="1">
      <alignment horizontal="center"/>
      <protection locked="0"/>
    </xf>
    <xf numFmtId="167" fontId="0" fillId="4" borderId="1" xfId="2" applyNumberFormat="1" applyFont="1" applyFill="1" applyBorder="1" applyProtection="1">
      <protection hidden="1"/>
    </xf>
    <xf numFmtId="167" fontId="0" fillId="4" borderId="2" xfId="2" applyNumberFormat="1" applyFont="1" applyFill="1" applyBorder="1" applyAlignment="1" applyProtection="1">
      <alignment horizontal="right"/>
      <protection hidden="1"/>
    </xf>
    <xf numFmtId="3" fontId="0" fillId="2" borderId="2" xfId="0" applyNumberFormat="1" applyFill="1" applyBorder="1" applyAlignment="1" applyProtection="1">
      <alignment horizontal="right"/>
      <protection locked="0"/>
    </xf>
    <xf numFmtId="0" fontId="10" fillId="0" borderId="0" xfId="0" applyFont="1"/>
    <xf numFmtId="165" fontId="6" fillId="0" borderId="0" xfId="2" applyNumberFormat="1" applyFont="1" applyFill="1"/>
    <xf numFmtId="3" fontId="0" fillId="2" borderId="2" xfId="0" applyNumberFormat="1" applyFill="1" applyBorder="1" applyAlignment="1" applyProtection="1">
      <alignment horizontal="center"/>
      <protection locked="0" hidden="1"/>
    </xf>
    <xf numFmtId="3" fontId="0" fillId="2" borderId="2" xfId="0" applyNumberFormat="1" applyFill="1" applyBorder="1" applyProtection="1">
      <protection locked="0" hidden="1"/>
    </xf>
    <xf numFmtId="0" fontId="11" fillId="0" borderId="0" xfId="0" applyFont="1"/>
    <xf numFmtId="0" fontId="13" fillId="0" borderId="0" xfId="0" applyFont="1"/>
    <xf numFmtId="0" fontId="12" fillId="5" borderId="0" xfId="0" applyFont="1" applyFill="1"/>
    <xf numFmtId="0" fontId="5" fillId="5" borderId="0" xfId="0" applyFont="1" applyFill="1"/>
    <xf numFmtId="3" fontId="0" fillId="5" borderId="0" xfId="0" applyNumberFormat="1" applyFill="1" applyAlignment="1" applyProtection="1">
      <alignment horizontal="right"/>
      <protection locked="0"/>
    </xf>
    <xf numFmtId="3" fontId="1" fillId="6" borderId="3" xfId="2" applyNumberFormat="1" applyFont="1" applyFill="1" applyBorder="1" applyProtection="1">
      <protection hidden="1"/>
    </xf>
    <xf numFmtId="0" fontId="1" fillId="6" borderId="0" xfId="0" applyFont="1" applyFill="1"/>
    <xf numFmtId="0" fontId="8" fillId="6" borderId="0" xfId="0" applyFont="1" applyFill="1"/>
    <xf numFmtId="167" fontId="4" fillId="4" borderId="1" xfId="2" applyNumberFormat="1" applyFont="1" applyFill="1" applyBorder="1" applyProtection="1">
      <protection hidden="1"/>
    </xf>
    <xf numFmtId="0" fontId="6" fillId="5" borderId="0" xfId="0" applyFont="1" applyFill="1"/>
    <xf numFmtId="0" fontId="14" fillId="0" borderId="0" xfId="0" applyFont="1"/>
    <xf numFmtId="0" fontId="5" fillId="0" borderId="0" xfId="0" applyFont="1"/>
    <xf numFmtId="0" fontId="15" fillId="0" borderId="0" xfId="0" applyFont="1"/>
    <xf numFmtId="0" fontId="0" fillId="5" borderId="0" xfId="0" applyFill="1"/>
    <xf numFmtId="0" fontId="0" fillId="2" borderId="5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7" fillId="0" borderId="0" xfId="0" applyFont="1" applyAlignment="1">
      <alignment horizontal="left"/>
    </xf>
    <xf numFmtId="0" fontId="1" fillId="6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10" fillId="5" borderId="0" xfId="0" applyFont="1" applyFill="1"/>
    <xf numFmtId="10" fontId="6" fillId="5" borderId="0" xfId="0" applyNumberFormat="1" applyFont="1" applyFill="1"/>
    <xf numFmtId="43" fontId="6" fillId="5" borderId="0" xfId="2" applyFont="1" applyFill="1"/>
    <xf numFmtId="165" fontId="6" fillId="5" borderId="0" xfId="0" applyNumberFormat="1" applyFont="1" applyFill="1"/>
    <xf numFmtId="165" fontId="6" fillId="5" borderId="0" xfId="2" applyNumberFormat="1" applyFont="1" applyFill="1"/>
    <xf numFmtId="166" fontId="6" fillId="5" borderId="0" xfId="2" applyNumberFormat="1" applyFont="1" applyFill="1"/>
    <xf numFmtId="9" fontId="6" fillId="5" borderId="0" xfId="2" applyNumberFormat="1" applyFont="1" applyFill="1"/>
    <xf numFmtId="4" fontId="6" fillId="5" borderId="0" xfId="0" applyNumberFormat="1" applyFont="1" applyFill="1"/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right"/>
    </xf>
    <xf numFmtId="3" fontId="6" fillId="5" borderId="0" xfId="0" applyNumberFormat="1" applyFont="1" applyFill="1"/>
  </cellXfs>
  <cellStyles count="3">
    <cellStyle name="Komma" xfId="2" builtinId="3"/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ka.gl/emner/borger/meddelelser/meddelelser-fra-2021?sc_lang=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69"/>
  <sheetViews>
    <sheetView showGridLines="0" tabSelected="1" topLeftCell="C1" zoomScaleNormal="100" workbookViewId="0">
      <selection activeCell="H23" sqref="H23"/>
    </sheetView>
  </sheetViews>
  <sheetFormatPr defaultRowHeight="15" x14ac:dyDescent="0.25"/>
  <cols>
    <col min="1" max="1" width="14" hidden="1" customWidth="1"/>
    <col min="2" max="2" width="9.140625" hidden="1" customWidth="1"/>
    <col min="3" max="3" width="13.42578125" customWidth="1"/>
    <col min="5" max="5" width="24.28515625" customWidth="1"/>
    <col min="6" max="6" width="9.140625" customWidth="1"/>
    <col min="7" max="7" width="36" customWidth="1"/>
    <col min="8" max="8" width="9.140625" customWidth="1"/>
    <col min="9" max="9" width="3.7109375" customWidth="1"/>
    <col min="10" max="10" width="14.85546875" customWidth="1"/>
    <col min="11" max="11" width="9.140625" style="2"/>
    <col min="12" max="12" width="13.5703125" style="2" bestFit="1" customWidth="1"/>
    <col min="13" max="13" width="13.85546875" style="2" customWidth="1"/>
    <col min="14" max="19" width="9.140625" style="2"/>
  </cols>
  <sheetData>
    <row r="1" spans="3:28" ht="18.75" x14ac:dyDescent="0.3">
      <c r="C1" s="45" t="s">
        <v>73</v>
      </c>
      <c r="D1" s="45"/>
      <c r="E1" s="45"/>
      <c r="F1" s="45"/>
      <c r="G1" s="45"/>
      <c r="H1" s="45"/>
      <c r="I1" s="45"/>
      <c r="J1" s="45"/>
      <c r="K1" s="23"/>
      <c r="L1" s="23"/>
      <c r="T1" s="2"/>
      <c r="U1" s="2"/>
      <c r="V1" s="2"/>
      <c r="W1" s="2"/>
      <c r="X1" s="2"/>
      <c r="Y1" s="2"/>
      <c r="Z1" s="2"/>
      <c r="AA1" s="2"/>
      <c r="AB1" s="2"/>
    </row>
    <row r="2" spans="3:28" ht="18.75" x14ac:dyDescent="0.3">
      <c r="C2" s="45" t="s">
        <v>1</v>
      </c>
      <c r="D2" s="45"/>
      <c r="E2" s="45"/>
      <c r="F2" s="45"/>
      <c r="G2" s="45"/>
      <c r="H2" s="45"/>
      <c r="I2" s="45"/>
      <c r="J2" s="45"/>
      <c r="K2" s="23"/>
      <c r="L2" s="23"/>
      <c r="T2" s="2"/>
      <c r="U2" s="2"/>
      <c r="V2" s="2"/>
      <c r="W2" s="2"/>
      <c r="X2" s="2"/>
      <c r="Y2" s="2"/>
      <c r="Z2" s="2"/>
      <c r="AA2" s="2"/>
      <c r="AB2" s="2"/>
    </row>
    <row r="3" spans="3:28" ht="15.75" x14ac:dyDescent="0.25">
      <c r="C3" s="1" t="s">
        <v>0</v>
      </c>
      <c r="D3" s="1">
        <v>2025</v>
      </c>
      <c r="T3" s="2"/>
      <c r="U3" s="2"/>
      <c r="V3" s="2"/>
      <c r="W3" s="2"/>
      <c r="X3" s="2"/>
      <c r="Y3" s="2"/>
      <c r="Z3" s="2"/>
      <c r="AA3" s="2"/>
      <c r="AB3" s="2"/>
    </row>
    <row r="4" spans="3:28" ht="8.1" customHeight="1" x14ac:dyDescent="0.25">
      <c r="T4" s="2"/>
      <c r="U4" s="2"/>
      <c r="V4" s="2"/>
      <c r="W4" s="2"/>
      <c r="X4" s="2"/>
      <c r="Y4" s="2"/>
      <c r="Z4" s="2"/>
      <c r="AA4" s="2"/>
      <c r="AB4" s="2"/>
    </row>
    <row r="5" spans="3:28" x14ac:dyDescent="0.25">
      <c r="C5" s="40" t="s">
        <v>65</v>
      </c>
      <c r="D5" s="40"/>
      <c r="E5" s="40"/>
      <c r="F5" s="40"/>
      <c r="G5" s="40"/>
      <c r="H5" s="40"/>
      <c r="I5" s="40"/>
      <c r="J5" s="40"/>
      <c r="T5" s="2"/>
      <c r="U5" s="2"/>
      <c r="V5" s="2"/>
      <c r="W5" s="2"/>
      <c r="X5" s="2"/>
      <c r="Y5" s="2"/>
      <c r="Z5" s="2"/>
      <c r="AA5" s="2"/>
      <c r="AB5" s="2"/>
    </row>
    <row r="6" spans="3:28" x14ac:dyDescent="0.25">
      <c r="C6" s="40" t="s">
        <v>57</v>
      </c>
      <c r="D6" s="40"/>
      <c r="E6" s="40"/>
      <c r="F6" s="40"/>
      <c r="G6" s="10" t="s">
        <v>39</v>
      </c>
      <c r="L6" s="20"/>
      <c r="T6" s="2"/>
      <c r="U6" s="2"/>
      <c r="V6" s="2"/>
      <c r="W6" s="2"/>
      <c r="X6" s="2"/>
      <c r="Y6" s="2"/>
      <c r="Z6" s="2"/>
      <c r="AA6" s="2"/>
      <c r="AB6" s="2"/>
    </row>
    <row r="7" spans="3:28" x14ac:dyDescent="0.25">
      <c r="C7" s="40" t="s">
        <v>2</v>
      </c>
      <c r="D7" s="40"/>
      <c r="E7" s="40"/>
      <c r="F7" s="40"/>
      <c r="G7" s="40"/>
      <c r="H7" s="40"/>
      <c r="L7" s="20"/>
      <c r="T7" s="2"/>
      <c r="U7" s="2"/>
      <c r="V7" s="2"/>
      <c r="W7" s="2"/>
      <c r="X7" s="2"/>
      <c r="Y7" s="2"/>
      <c r="Z7" s="2"/>
      <c r="AA7" s="2"/>
      <c r="AB7" s="2"/>
    </row>
    <row r="8" spans="3:28" ht="8.1" customHeight="1" x14ac:dyDescent="0.25">
      <c r="L8" s="20"/>
      <c r="T8" s="2"/>
      <c r="U8" s="2"/>
      <c r="V8" s="2"/>
      <c r="W8" s="2"/>
      <c r="X8" s="2"/>
      <c r="Y8" s="2"/>
      <c r="Z8" s="2"/>
      <c r="AA8" s="2"/>
      <c r="AB8" s="2"/>
    </row>
    <row r="9" spans="3:28" x14ac:dyDescent="0.25">
      <c r="C9" s="40" t="s">
        <v>71</v>
      </c>
      <c r="D9" s="40"/>
      <c r="E9" s="40"/>
      <c r="F9" s="40"/>
      <c r="G9" s="40"/>
      <c r="H9" s="40"/>
      <c r="I9" s="40"/>
      <c r="J9" s="40"/>
      <c r="L9" s="20"/>
      <c r="T9" s="2"/>
      <c r="U9" s="2"/>
      <c r="V9" s="2"/>
      <c r="W9" s="2"/>
      <c r="X9" s="2"/>
      <c r="Y9" s="2"/>
      <c r="Z9" s="2"/>
      <c r="AA9" s="2"/>
      <c r="AB9" s="2"/>
    </row>
    <row r="10" spans="3:28" x14ac:dyDescent="0.25">
      <c r="C10" s="40" t="s">
        <v>66</v>
      </c>
      <c r="D10" s="40"/>
      <c r="E10" s="40"/>
      <c r="F10" s="40"/>
      <c r="G10" s="40"/>
      <c r="H10" s="40"/>
      <c r="I10" s="40"/>
      <c r="J10" s="40"/>
      <c r="L10" s="20"/>
      <c r="T10" s="2"/>
      <c r="U10" s="2"/>
      <c r="V10" s="2"/>
      <c r="W10" s="2"/>
      <c r="X10" s="2"/>
      <c r="Y10" s="2"/>
      <c r="Z10" s="2"/>
      <c r="AA10" s="2"/>
      <c r="AB10" s="2"/>
    </row>
    <row r="11" spans="3:28" ht="8.1" customHeight="1" x14ac:dyDescent="0.25">
      <c r="T11" s="2"/>
      <c r="U11" s="2"/>
      <c r="V11" s="2"/>
      <c r="W11" s="2"/>
      <c r="X11" s="2"/>
      <c r="Y11" s="2"/>
      <c r="Z11" s="2"/>
      <c r="AA11" s="2"/>
      <c r="AB11" s="2"/>
    </row>
    <row r="12" spans="3:28" x14ac:dyDescent="0.25">
      <c r="C12" s="40" t="s">
        <v>58</v>
      </c>
      <c r="D12" s="40"/>
      <c r="E12" s="40"/>
      <c r="F12" s="40"/>
      <c r="G12" s="40"/>
      <c r="H12" s="40"/>
      <c r="I12" s="40"/>
      <c r="J12" s="40"/>
      <c r="L12" s="20"/>
      <c r="T12" s="2"/>
      <c r="U12" s="2"/>
      <c r="V12" s="2"/>
      <c r="W12" s="2"/>
      <c r="X12" s="2"/>
      <c r="Y12" s="2"/>
      <c r="Z12" s="2"/>
      <c r="AA12" s="2"/>
      <c r="AB12" s="2"/>
    </row>
    <row r="13" spans="3:28" x14ac:dyDescent="0.25">
      <c r="C13" s="46" t="s">
        <v>70</v>
      </c>
      <c r="D13" s="46"/>
      <c r="E13" s="46"/>
      <c r="F13" s="46"/>
      <c r="G13" s="46"/>
      <c r="T13" s="2"/>
      <c r="U13" s="2"/>
      <c r="V13" s="2"/>
      <c r="W13" s="2"/>
      <c r="X13" s="2"/>
      <c r="Y13" s="2"/>
      <c r="Z13" s="2"/>
      <c r="AA13" s="2"/>
      <c r="AB13" s="2"/>
    </row>
    <row r="14" spans="3:28" ht="8.1" customHeight="1" x14ac:dyDescent="0.25">
      <c r="T14" s="2"/>
      <c r="U14" s="2"/>
      <c r="V14" s="2"/>
      <c r="W14" s="2"/>
      <c r="X14" s="2"/>
      <c r="Y14" s="2"/>
      <c r="Z14" s="2"/>
      <c r="AA14" s="2"/>
      <c r="AB14" s="2"/>
    </row>
    <row r="15" spans="3:28" x14ac:dyDescent="0.25">
      <c r="C15" s="40" t="s">
        <v>56</v>
      </c>
      <c r="D15" s="40"/>
      <c r="E15" s="40"/>
      <c r="F15" s="40"/>
      <c r="G15" s="40"/>
      <c r="H15" s="40"/>
      <c r="I15" s="40"/>
      <c r="J15" s="40"/>
      <c r="L15" s="20"/>
      <c r="T15" s="2"/>
      <c r="U15" s="2"/>
      <c r="V15" s="2"/>
      <c r="W15" s="2"/>
      <c r="X15" s="2"/>
      <c r="Y15" s="2"/>
      <c r="Z15" s="2"/>
      <c r="AA15" s="2"/>
      <c r="AB15" s="2"/>
    </row>
    <row r="16" spans="3:28" ht="8.1" customHeight="1" x14ac:dyDescent="0.25">
      <c r="L16" s="20"/>
      <c r="T16" s="2"/>
      <c r="U16" s="2"/>
      <c r="V16" s="2"/>
      <c r="W16" s="2"/>
      <c r="X16" s="2"/>
      <c r="Y16" s="2"/>
      <c r="Z16" s="2"/>
      <c r="AA16" s="2"/>
      <c r="AB16" s="2"/>
    </row>
    <row r="17" spans="1:28" x14ac:dyDescent="0.25">
      <c r="C17" s="40" t="s">
        <v>3</v>
      </c>
      <c r="D17" s="40"/>
      <c r="E17" s="40"/>
      <c r="F17" s="40"/>
      <c r="G17" s="40"/>
      <c r="H17" s="40"/>
      <c r="T17" s="2"/>
      <c r="U17" s="2"/>
      <c r="V17" s="2"/>
      <c r="W17" s="2"/>
      <c r="X17" s="2"/>
      <c r="Y17" s="2"/>
      <c r="Z17" s="2"/>
      <c r="AA17" s="2"/>
      <c r="AB17" s="2"/>
    </row>
    <row r="18" spans="1:28" ht="8.1" customHeight="1" x14ac:dyDescent="0.25">
      <c r="C18" s="6"/>
      <c r="D18" s="6"/>
      <c r="E18" s="6"/>
      <c r="F18" s="6"/>
      <c r="G18" s="6"/>
      <c r="H18" s="6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25">
      <c r="C19" s="6" t="s">
        <v>72</v>
      </c>
      <c r="D19" s="6"/>
      <c r="E19" s="6"/>
      <c r="F19" s="6"/>
      <c r="G19" s="6"/>
      <c r="H19" s="6"/>
      <c r="T19" s="2"/>
      <c r="U19" s="2"/>
      <c r="V19" s="2"/>
      <c r="W19" s="2"/>
      <c r="X19" s="2"/>
      <c r="Y19" s="2"/>
      <c r="Z19" s="2"/>
      <c r="AA19" s="2"/>
      <c r="AB19" s="2"/>
    </row>
    <row r="20" spans="1:28" ht="8.1" customHeight="1" x14ac:dyDescent="0.25"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x14ac:dyDescent="0.25">
      <c r="C21" s="44" t="s">
        <v>26</v>
      </c>
      <c r="D21" s="44"/>
      <c r="E21" s="44"/>
      <c r="F21" s="44"/>
      <c r="G21" s="44"/>
      <c r="H21" s="44"/>
      <c r="I21" s="44"/>
      <c r="J21" s="26"/>
      <c r="T21" s="2"/>
      <c r="U21" s="2"/>
      <c r="V21" s="2"/>
      <c r="W21" s="2"/>
      <c r="X21" s="2"/>
      <c r="Y21" s="2"/>
      <c r="Z21" s="2"/>
      <c r="AA21" s="2"/>
      <c r="AB21" s="2"/>
    </row>
    <row r="22" spans="1:28" ht="5.25" customHeight="1" x14ac:dyDescent="0.25"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25">
      <c r="A23" t="s">
        <v>14</v>
      </c>
      <c r="B23" s="4" t="s">
        <v>33</v>
      </c>
      <c r="G23" t="s">
        <v>4</v>
      </c>
      <c r="H23" s="4"/>
      <c r="J23" s="17">
        <f>IF(B23=H204,0,H23*H207)</f>
        <v>0</v>
      </c>
      <c r="L23" s="20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25">
      <c r="C24" t="s">
        <v>42</v>
      </c>
      <c r="I24" s="12" t="s">
        <v>43</v>
      </c>
      <c r="J24" s="18"/>
      <c r="T24" s="2"/>
      <c r="U24" s="2"/>
      <c r="V24" s="2"/>
      <c r="W24" s="2"/>
      <c r="X24" s="2"/>
      <c r="Y24" s="2"/>
      <c r="Z24" s="2"/>
      <c r="AA24" s="2"/>
      <c r="AB24" s="2"/>
    </row>
    <row r="25" spans="1:28" ht="8.1" customHeight="1" x14ac:dyDescent="0.25">
      <c r="I25" s="12"/>
      <c r="J25" s="27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hidden="1" x14ac:dyDescent="0.25">
      <c r="C26" s="44" t="s">
        <v>69</v>
      </c>
      <c r="D26" s="44"/>
      <c r="E26" s="44"/>
      <c r="F26" s="44"/>
      <c r="G26" s="44"/>
      <c r="H26" s="44"/>
      <c r="I26" s="44"/>
      <c r="J26" s="26"/>
      <c r="T26" s="2"/>
      <c r="U26" s="2"/>
      <c r="V26" s="2"/>
      <c r="W26" s="2"/>
      <c r="X26" s="2"/>
      <c r="Y26" s="2"/>
      <c r="Z26" s="2"/>
      <c r="AA26" s="2"/>
      <c r="AB26" s="2"/>
    </row>
    <row r="27" spans="1:28" hidden="1" x14ac:dyDescent="0.25">
      <c r="J27" s="26"/>
      <c r="K27" s="33"/>
      <c r="T27" s="2"/>
      <c r="U27" s="2"/>
      <c r="V27" s="2"/>
      <c r="W27" s="2"/>
      <c r="X27" s="2"/>
      <c r="Y27" s="2"/>
      <c r="Z27" s="2"/>
      <c r="AA27" s="2"/>
      <c r="AB27" s="2"/>
    </row>
    <row r="28" spans="1:28" ht="6" hidden="1" customHeight="1" x14ac:dyDescent="0.25">
      <c r="I28" s="12"/>
      <c r="J28" s="14"/>
      <c r="T28" s="2"/>
      <c r="U28" s="2"/>
      <c r="V28" s="2"/>
      <c r="W28" s="2"/>
      <c r="X28" s="2"/>
      <c r="Y28" s="2"/>
      <c r="Z28" s="2"/>
      <c r="AA28" s="2"/>
      <c r="AB28" s="2"/>
    </row>
    <row r="29" spans="1:28" hidden="1" x14ac:dyDescent="0.25">
      <c r="A29" t="s">
        <v>49</v>
      </c>
      <c r="B29" s="15" t="s">
        <v>33</v>
      </c>
      <c r="G29" t="s">
        <v>15</v>
      </c>
      <c r="H29" s="15"/>
      <c r="I29" s="12"/>
      <c r="J29" s="14"/>
      <c r="T29" s="2"/>
      <c r="U29" s="2"/>
      <c r="V29" s="2"/>
      <c r="W29" s="2"/>
      <c r="X29" s="2"/>
      <c r="Y29" s="2"/>
      <c r="Z29" s="2"/>
      <c r="AA29" s="2"/>
      <c r="AB29" s="2"/>
    </row>
    <row r="30" spans="1:28" hidden="1" x14ac:dyDescent="0.25">
      <c r="G30" t="s">
        <v>23</v>
      </c>
      <c r="H30" s="15"/>
      <c r="I30" s="12"/>
      <c r="J30" s="14"/>
      <c r="M30" s="2">
        <f>IF(B29=H204,0,IF(H29&gt;360,360/30,(H29/30))*IF(H30&lt;1,0,VLOOKUP(H30,C211:D225,2)))</f>
        <v>0</v>
      </c>
      <c r="T30" s="2"/>
      <c r="U30" s="2"/>
      <c r="V30" s="2"/>
      <c r="W30" s="2"/>
      <c r="X30" s="2"/>
      <c r="Y30" s="2"/>
      <c r="Z30" s="2"/>
      <c r="AA30" s="2"/>
      <c r="AB30" s="2"/>
    </row>
    <row r="31" spans="1:28" ht="8.1" hidden="1" customHeight="1" x14ac:dyDescent="0.25">
      <c r="H31" s="12"/>
      <c r="I31" s="14"/>
      <c r="J31" s="14"/>
      <c r="T31" s="2"/>
      <c r="U31" s="2"/>
      <c r="V31" s="2"/>
      <c r="W31" s="2"/>
      <c r="X31" s="2"/>
      <c r="Y31" s="2"/>
      <c r="Z31" s="2"/>
      <c r="AA31" s="2"/>
      <c r="AB31" s="2"/>
    </row>
    <row r="32" spans="1:28" hidden="1" x14ac:dyDescent="0.25">
      <c r="C32" t="s">
        <v>42</v>
      </c>
      <c r="I32" s="12" t="s">
        <v>43</v>
      </c>
      <c r="J32" s="13"/>
      <c r="T32" s="2"/>
      <c r="U32" s="2"/>
      <c r="V32" s="2"/>
      <c r="W32" s="2"/>
      <c r="X32" s="2"/>
      <c r="Y32" s="2"/>
      <c r="Z32" s="2"/>
      <c r="AA32" s="2"/>
      <c r="AB32" s="2"/>
    </row>
    <row r="33" spans="1:28" ht="8.1" hidden="1" customHeight="1" x14ac:dyDescent="0.25">
      <c r="H33" s="12"/>
      <c r="I33" s="14"/>
      <c r="J33" s="14"/>
      <c r="T33" s="2"/>
      <c r="U33" s="2"/>
      <c r="V33" s="2"/>
      <c r="W33" s="2"/>
      <c r="X33" s="2"/>
      <c r="Y33" s="2"/>
      <c r="Z33" s="2"/>
      <c r="AA33" s="2"/>
      <c r="AB33" s="2"/>
    </row>
    <row r="34" spans="1:28" hidden="1" x14ac:dyDescent="0.25">
      <c r="C34" s="40" t="s">
        <v>24</v>
      </c>
      <c r="D34" s="40"/>
      <c r="E34" s="40"/>
      <c r="F34" s="4"/>
      <c r="G34" t="s">
        <v>25</v>
      </c>
      <c r="T34" s="2"/>
      <c r="U34" s="2"/>
      <c r="V34" s="2"/>
      <c r="W34" s="2"/>
      <c r="X34" s="2"/>
      <c r="Y34" s="2"/>
      <c r="Z34" s="2"/>
      <c r="AA34" s="2"/>
      <c r="AB34" s="2"/>
    </row>
    <row r="35" spans="1:28" ht="7.5" hidden="1" customHeight="1" x14ac:dyDescent="0.25">
      <c r="T35" s="2"/>
      <c r="U35" s="2"/>
      <c r="V35" s="2"/>
      <c r="W35" s="2"/>
      <c r="X35" s="2"/>
      <c r="Y35" s="2"/>
      <c r="Z35" s="2"/>
      <c r="AA35" s="2"/>
      <c r="AB35" s="2"/>
    </row>
    <row r="36" spans="1:28" hidden="1" x14ac:dyDescent="0.25">
      <c r="C36" s="40" t="s">
        <v>28</v>
      </c>
      <c r="D36" s="40"/>
      <c r="E36" s="41"/>
      <c r="F36" s="8"/>
      <c r="G36" s="6" t="s">
        <v>29</v>
      </c>
      <c r="T36" s="2"/>
      <c r="U36" s="2"/>
      <c r="V36" s="2"/>
      <c r="W36" s="2"/>
      <c r="X36" s="2"/>
      <c r="Y36" s="2"/>
      <c r="Z36" s="2"/>
      <c r="AA36" s="2"/>
      <c r="AB36" s="2"/>
    </row>
    <row r="37" spans="1:28" ht="7.5" hidden="1" customHeight="1" x14ac:dyDescent="0.25">
      <c r="T37" s="2"/>
      <c r="U37" s="2"/>
      <c r="V37" s="2"/>
      <c r="W37" s="2"/>
      <c r="X37" s="2"/>
      <c r="Y37" s="2"/>
      <c r="Z37" s="2"/>
      <c r="AA37" s="2"/>
      <c r="AB37" s="2"/>
    </row>
    <row r="38" spans="1:28" hidden="1" x14ac:dyDescent="0.25">
      <c r="C38" s="40" t="s">
        <v>30</v>
      </c>
      <c r="D38" s="40"/>
      <c r="E38" s="41"/>
      <c r="F38" s="22"/>
      <c r="G38" s="6" t="s">
        <v>29</v>
      </c>
      <c r="J38" s="16">
        <f>IF(IF(F34=H204,0,IF(F36&lt;0,0,F36)-IF(F38&lt;0,0,F38))&lt;0,0,IF(F34=H204,0,IF(F36&lt;0,0,F36)-IF(F38&lt;0,0,F38)))</f>
        <v>0</v>
      </c>
      <c r="T38" s="2"/>
      <c r="U38" s="2"/>
      <c r="V38" s="2"/>
      <c r="W38" s="2"/>
      <c r="X38" s="2"/>
      <c r="Y38" s="2"/>
      <c r="Z38" s="2"/>
      <c r="AA38" s="2"/>
      <c r="AB38" s="2"/>
    </row>
    <row r="39" spans="1:28" ht="8.1" hidden="1" customHeight="1" x14ac:dyDescent="0.25">
      <c r="H39" s="12"/>
      <c r="I39" s="14"/>
      <c r="J39" s="14"/>
      <c r="T39" s="2"/>
      <c r="U39" s="2"/>
      <c r="V39" s="2"/>
      <c r="W39" s="2"/>
      <c r="X39" s="2"/>
      <c r="Y39" s="2"/>
      <c r="Z39" s="2"/>
      <c r="AA39" s="2"/>
      <c r="AB39" s="2"/>
    </row>
    <row r="40" spans="1:28" ht="16.5" hidden="1" thickBot="1" x14ac:dyDescent="0.3">
      <c r="C40" s="43" t="s">
        <v>54</v>
      </c>
      <c r="D40" s="43"/>
      <c r="E40" s="43"/>
      <c r="F40" s="43"/>
      <c r="G40" s="43"/>
      <c r="H40" s="43"/>
      <c r="I40" s="43"/>
      <c r="J40" s="28">
        <f>IF(B29=H204,0,IF(IF(M30&lt;0,0,M30)+IF(J38&lt;0,0,J38)-IF(J32&lt;0,0,J32)&lt;0,0,IF(M30&lt;0,0,M30)+IF(J38&lt;0,0,J38)-IF(J32&lt;0,0,J32)))</f>
        <v>0</v>
      </c>
      <c r="T40" s="2"/>
      <c r="U40" s="2"/>
      <c r="V40" s="2"/>
      <c r="W40" s="2"/>
      <c r="X40" s="2"/>
      <c r="Y40" s="2"/>
      <c r="Z40" s="2"/>
      <c r="AA40" s="2"/>
      <c r="AB40" s="2"/>
    </row>
    <row r="41" spans="1:28" ht="8.1" hidden="1" customHeight="1" thickTop="1" x14ac:dyDescent="0.25">
      <c r="I41" s="12"/>
      <c r="J41" s="14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hidden="1" x14ac:dyDescent="0.25">
      <c r="C42" s="44" t="s">
        <v>60</v>
      </c>
      <c r="D42" s="44"/>
      <c r="E42" s="44"/>
      <c r="F42" s="44"/>
      <c r="G42" s="44"/>
      <c r="H42" s="44"/>
      <c r="I42" s="44"/>
      <c r="J42" s="25"/>
      <c r="K42" s="24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hidden="1" x14ac:dyDescent="0.25">
      <c r="C43" s="44" t="s">
        <v>59</v>
      </c>
      <c r="D43" s="44"/>
      <c r="E43" s="44"/>
      <c r="F43" s="44"/>
      <c r="G43" s="44"/>
      <c r="H43" s="44"/>
      <c r="I43" s="44"/>
      <c r="J43" s="25"/>
      <c r="K43" s="24"/>
      <c r="T43" s="2"/>
      <c r="U43" s="2"/>
      <c r="V43" s="2"/>
      <c r="W43" s="2"/>
      <c r="X43" s="2"/>
      <c r="Y43" s="2"/>
      <c r="Z43" s="2"/>
      <c r="AA43" s="2"/>
      <c r="AB43" s="2"/>
    </row>
    <row r="44" spans="1:28" ht="6" hidden="1" customHeight="1" x14ac:dyDescent="0.25">
      <c r="I44" s="12"/>
      <c r="J44" s="14"/>
      <c r="T44" s="2"/>
      <c r="U44" s="2"/>
      <c r="V44" s="2"/>
      <c r="W44" s="2"/>
      <c r="X44" s="2"/>
      <c r="Y44" s="2"/>
      <c r="Z44" s="2"/>
      <c r="AA44" s="2"/>
      <c r="AB44" s="2"/>
    </row>
    <row r="45" spans="1:28" hidden="1" x14ac:dyDescent="0.25">
      <c r="A45" t="s">
        <v>49</v>
      </c>
      <c r="B45" s="15" t="s">
        <v>33</v>
      </c>
      <c r="G45" t="s">
        <v>15</v>
      </c>
      <c r="H45" s="15"/>
      <c r="I45" s="12"/>
      <c r="J45" s="14"/>
      <c r="T45" s="2"/>
      <c r="U45" s="2"/>
      <c r="V45" s="2"/>
      <c r="W45" s="2"/>
      <c r="X45" s="2"/>
      <c r="Y45" s="2"/>
      <c r="Z45" s="2"/>
      <c r="AA45" s="2"/>
      <c r="AB45" s="2"/>
    </row>
    <row r="46" spans="1:28" hidden="1" x14ac:dyDescent="0.25">
      <c r="G46" t="s">
        <v>23</v>
      </c>
      <c r="H46" s="15"/>
      <c r="I46" s="12"/>
      <c r="J46" s="14"/>
      <c r="M46" s="2">
        <f>IF(B45=H204,0,IF(H45&gt;360,360/30,(H45/30))*H46*H214)</f>
        <v>0</v>
      </c>
      <c r="T46" s="2"/>
      <c r="U46" s="2"/>
      <c r="V46" s="2"/>
      <c r="W46" s="2"/>
      <c r="X46" s="2"/>
      <c r="Y46" s="2"/>
      <c r="Z46" s="2"/>
      <c r="AA46" s="2"/>
      <c r="AB46" s="2"/>
    </row>
    <row r="47" spans="1:28" ht="8.1" hidden="1" customHeight="1" x14ac:dyDescent="0.25">
      <c r="I47" s="12"/>
      <c r="J47" s="14"/>
      <c r="T47" s="2"/>
      <c r="U47" s="2"/>
      <c r="V47" s="2"/>
      <c r="W47" s="2"/>
      <c r="X47" s="2"/>
      <c r="Y47" s="2"/>
      <c r="Z47" s="2"/>
      <c r="AA47" s="2"/>
      <c r="AB47" s="2"/>
    </row>
    <row r="48" spans="1:28" hidden="1" x14ac:dyDescent="0.25">
      <c r="C48" t="s">
        <v>42</v>
      </c>
      <c r="I48" s="12" t="s">
        <v>43</v>
      </c>
      <c r="J48" s="13"/>
      <c r="T48" s="2"/>
      <c r="U48" s="2"/>
      <c r="V48" s="2"/>
      <c r="W48" s="2"/>
      <c r="X48" s="2"/>
      <c r="Y48" s="2"/>
      <c r="Z48" s="2"/>
      <c r="AA48" s="2"/>
      <c r="AB48" s="2"/>
    </row>
    <row r="49" spans="1:28" ht="8.1" hidden="1" customHeight="1" x14ac:dyDescent="0.25">
      <c r="I49" s="12"/>
      <c r="J49" s="14"/>
      <c r="T49" s="2"/>
      <c r="U49" s="2"/>
      <c r="V49" s="2"/>
      <c r="W49" s="2"/>
      <c r="X49" s="2"/>
      <c r="Y49" s="2"/>
      <c r="Z49" s="2"/>
      <c r="AA49" s="2"/>
      <c r="AB49" s="2"/>
    </row>
    <row r="50" spans="1:28" hidden="1" x14ac:dyDescent="0.25">
      <c r="C50" s="40" t="s">
        <v>24</v>
      </c>
      <c r="D50" s="40"/>
      <c r="E50" s="40"/>
      <c r="F50" s="4"/>
      <c r="G50" t="s">
        <v>25</v>
      </c>
      <c r="T50" s="2"/>
      <c r="U50" s="2"/>
      <c r="V50" s="2"/>
      <c r="W50" s="2"/>
      <c r="X50" s="2"/>
      <c r="Y50" s="2"/>
      <c r="Z50" s="2"/>
      <c r="AA50" s="2"/>
      <c r="AB50" s="2"/>
    </row>
    <row r="51" spans="1:28" ht="7.5" hidden="1" customHeight="1" x14ac:dyDescent="0.25">
      <c r="T51" s="2"/>
      <c r="U51" s="2"/>
      <c r="V51" s="2"/>
      <c r="W51" s="2"/>
      <c r="X51" s="2"/>
      <c r="Y51" s="2"/>
      <c r="Z51" s="2"/>
      <c r="AA51" s="2"/>
      <c r="AB51" s="2"/>
    </row>
    <row r="52" spans="1:28" hidden="1" x14ac:dyDescent="0.25">
      <c r="C52" s="40" t="s">
        <v>28</v>
      </c>
      <c r="D52" s="40"/>
      <c r="E52" s="41"/>
      <c r="F52" s="8"/>
      <c r="G52" s="6" t="s">
        <v>29</v>
      </c>
      <c r="T52" s="2"/>
      <c r="U52" s="2"/>
      <c r="V52" s="2"/>
      <c r="W52" s="2"/>
      <c r="X52" s="2"/>
      <c r="Y52" s="2"/>
      <c r="Z52" s="2"/>
      <c r="AA52" s="2"/>
      <c r="AB52" s="2"/>
    </row>
    <row r="53" spans="1:28" ht="7.5" hidden="1" customHeight="1" x14ac:dyDescent="0.25">
      <c r="T53" s="2"/>
      <c r="U53" s="2"/>
      <c r="V53" s="2"/>
      <c r="W53" s="2"/>
      <c r="X53" s="2"/>
      <c r="Y53" s="2"/>
      <c r="Z53" s="2"/>
      <c r="AA53" s="2"/>
      <c r="AB53" s="2"/>
    </row>
    <row r="54" spans="1:28" hidden="1" x14ac:dyDescent="0.25">
      <c r="C54" s="40" t="s">
        <v>30</v>
      </c>
      <c r="D54" s="40"/>
      <c r="E54" s="41"/>
      <c r="F54" s="22"/>
      <c r="G54" s="6" t="s">
        <v>29</v>
      </c>
      <c r="J54" s="31">
        <f>IF(IF(F50=H204,0,IF(F52&lt;0,0,F52)-IF(F54&lt;0,0,F54))&lt;0,0,IF(F50=H204,0,IF(F52&lt;0,0,F52)-IF(F54&lt;0,0,F54)))</f>
        <v>0</v>
      </c>
      <c r="T54" s="2"/>
      <c r="U54" s="2"/>
      <c r="V54" s="2"/>
      <c r="W54" s="2"/>
      <c r="X54" s="2"/>
      <c r="Y54" s="2"/>
      <c r="Z54" s="2"/>
      <c r="AA54" s="2"/>
      <c r="AB54" s="2"/>
    </row>
    <row r="55" spans="1:28" ht="8.1" hidden="1" customHeight="1" x14ac:dyDescent="0.25">
      <c r="H55" s="12"/>
      <c r="I55" s="14"/>
      <c r="J55" s="14"/>
      <c r="T55" s="2"/>
      <c r="U55" s="2"/>
      <c r="V55" s="2"/>
      <c r="W55" s="2"/>
      <c r="X55" s="2"/>
      <c r="Y55" s="2"/>
      <c r="Z55" s="2"/>
      <c r="AA55" s="2"/>
      <c r="AB55" s="2"/>
    </row>
    <row r="56" spans="1:28" ht="16.5" hidden="1" thickBot="1" x14ac:dyDescent="0.3">
      <c r="C56" s="29" t="s">
        <v>54</v>
      </c>
      <c r="D56" s="30"/>
      <c r="E56" s="30"/>
      <c r="F56" s="30"/>
      <c r="G56" s="30"/>
      <c r="H56" s="30"/>
      <c r="I56" s="30"/>
      <c r="J56" s="28">
        <f>IF(B45=H204,0,IF(IF(M46&lt;0,0,M46)+IF(J54&lt;0,0,J54)-IF(J48&lt;0,0,J48)&lt;0,0,IF(M46&lt;0,0,M46)+IF(J54&lt;0,0,J54)-IF(J48&lt;0,0,J48)))</f>
        <v>0</v>
      </c>
      <c r="T56" s="2"/>
      <c r="U56" s="2"/>
      <c r="V56" s="2"/>
      <c r="W56" s="2"/>
      <c r="X56" s="2"/>
      <c r="Y56" s="2"/>
      <c r="Z56" s="2"/>
      <c r="AA56" s="2"/>
      <c r="AB56" s="2"/>
    </row>
    <row r="57" spans="1:28" ht="8.1" hidden="1" customHeight="1" thickTop="1" x14ac:dyDescent="0.25">
      <c r="I57" s="12"/>
      <c r="J57" s="14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x14ac:dyDescent="0.25">
      <c r="C58" s="44" t="s">
        <v>50</v>
      </c>
      <c r="D58" s="44"/>
      <c r="E58" s="44"/>
      <c r="F58" s="44"/>
      <c r="G58" s="44"/>
      <c r="H58" s="44"/>
      <c r="I58" s="44"/>
      <c r="J58" s="44"/>
      <c r="T58" s="2"/>
      <c r="U58" s="2"/>
      <c r="V58" s="2"/>
      <c r="W58" s="2"/>
      <c r="X58" s="2"/>
      <c r="Y58" s="2"/>
      <c r="Z58" s="2"/>
      <c r="AA58" s="2"/>
      <c r="AB58" s="2"/>
    </row>
    <row r="59" spans="1:28" ht="5.25" customHeight="1" x14ac:dyDescent="0.25">
      <c r="T59" s="2"/>
      <c r="U59" s="2"/>
      <c r="V59" s="2"/>
      <c r="W59" s="2"/>
      <c r="X59" s="2"/>
      <c r="Y59" s="2"/>
      <c r="Z59" s="2"/>
      <c r="AA59" s="2"/>
      <c r="AB59" s="2"/>
    </row>
    <row r="60" spans="1:28" x14ac:dyDescent="0.25">
      <c r="A60" t="s">
        <v>13</v>
      </c>
      <c r="B60" s="4" t="s">
        <v>33</v>
      </c>
      <c r="G60" t="s">
        <v>15</v>
      </c>
      <c r="H60" s="4"/>
      <c r="T60" s="2"/>
      <c r="U60" s="2"/>
      <c r="V60" s="2"/>
      <c r="W60" s="2"/>
      <c r="X60" s="2"/>
      <c r="Y60" s="2"/>
      <c r="Z60" s="2"/>
      <c r="AA60" s="2"/>
      <c r="AB60" s="2"/>
    </row>
    <row r="61" spans="1:28" ht="6" customHeight="1" x14ac:dyDescent="0.25">
      <c r="T61" s="2"/>
      <c r="U61" s="2"/>
      <c r="V61" s="2"/>
      <c r="W61" s="2"/>
      <c r="X61" s="2"/>
      <c r="Y61" s="2"/>
      <c r="Z61" s="2"/>
      <c r="AA61" s="2"/>
      <c r="AB61" s="2"/>
    </row>
    <row r="62" spans="1:28" ht="15" customHeight="1" x14ac:dyDescent="0.25">
      <c r="C62" s="40" t="s">
        <v>31</v>
      </c>
      <c r="D62" s="40"/>
      <c r="E62" s="40"/>
      <c r="F62" s="40"/>
      <c r="G62" s="41"/>
      <c r="H62" s="7"/>
      <c r="I62" t="s">
        <v>29</v>
      </c>
      <c r="T62" s="2"/>
      <c r="U62" s="2"/>
      <c r="V62" s="2"/>
      <c r="W62" s="2"/>
      <c r="X62" s="2"/>
      <c r="Y62" s="2"/>
      <c r="Z62" s="2"/>
      <c r="AA62" s="2"/>
      <c r="AB62" s="2"/>
    </row>
    <row r="63" spans="1:28" ht="6" customHeight="1" x14ac:dyDescent="0.25">
      <c r="T63" s="2"/>
      <c r="U63" s="2"/>
      <c r="V63" s="2"/>
      <c r="W63" s="2"/>
      <c r="X63" s="2"/>
      <c r="Y63" s="2"/>
      <c r="Z63" s="2"/>
      <c r="AA63" s="2"/>
      <c r="AB63" s="2"/>
    </row>
    <row r="64" spans="1:28" x14ac:dyDescent="0.25">
      <c r="C64" s="40" t="s">
        <v>64</v>
      </c>
      <c r="D64" s="40"/>
      <c r="E64" s="40"/>
      <c r="G64" s="3"/>
      <c r="T64" s="2"/>
      <c r="U64" s="2"/>
      <c r="V64" s="2"/>
      <c r="W64" s="2"/>
      <c r="X64" s="2"/>
      <c r="Y64" s="2"/>
      <c r="Z64" s="2"/>
      <c r="AA64" s="2"/>
      <c r="AB64" s="2"/>
    </row>
    <row r="65" spans="3:28" ht="8.1" customHeight="1" x14ac:dyDescent="0.25">
      <c r="T65" s="2"/>
      <c r="U65" s="2"/>
      <c r="V65" s="2"/>
      <c r="W65" s="2"/>
      <c r="X65" s="2"/>
      <c r="Y65" s="2"/>
      <c r="Z65" s="2"/>
      <c r="AA65" s="2"/>
      <c r="AB65" s="2"/>
    </row>
    <row r="66" spans="3:28" x14ac:dyDescent="0.25">
      <c r="C66" t="s">
        <v>16</v>
      </c>
      <c r="D66" s="4"/>
      <c r="G66" t="s">
        <v>53</v>
      </c>
      <c r="H66" s="21"/>
      <c r="T66" s="2"/>
      <c r="U66" s="2"/>
      <c r="V66" s="2"/>
      <c r="W66" s="2"/>
      <c r="X66" s="2"/>
      <c r="Y66" s="2"/>
      <c r="Z66" s="2"/>
      <c r="AA66" s="2"/>
      <c r="AB66" s="2"/>
    </row>
    <row r="67" spans="3:28" ht="8.25" customHeight="1" x14ac:dyDescent="0.25">
      <c r="T67" s="2"/>
      <c r="U67" s="2"/>
      <c r="V67" s="2"/>
      <c r="W67" s="2"/>
      <c r="X67" s="2"/>
      <c r="Y67" s="2"/>
      <c r="Z67" s="2"/>
      <c r="AA67" s="2"/>
      <c r="AB67" s="2"/>
    </row>
    <row r="68" spans="3:28" x14ac:dyDescent="0.25">
      <c r="C68" s="40" t="s">
        <v>17</v>
      </c>
      <c r="D68" s="40"/>
      <c r="E68" s="40"/>
      <c r="G68" t="s">
        <v>18</v>
      </c>
      <c r="H68" s="4"/>
      <c r="T68" s="2"/>
      <c r="U68" s="2"/>
      <c r="V68" s="2"/>
      <c r="W68" s="2"/>
      <c r="X68" s="2"/>
      <c r="Y68" s="2"/>
      <c r="Z68" s="2"/>
      <c r="AA68" s="2"/>
      <c r="AB68" s="2"/>
    </row>
    <row r="69" spans="3:28" x14ac:dyDescent="0.25">
      <c r="G69" t="s">
        <v>19</v>
      </c>
      <c r="H69" s="4"/>
      <c r="T69" s="2"/>
      <c r="U69" s="2"/>
      <c r="V69" s="2"/>
      <c r="W69" s="2"/>
      <c r="X69" s="2"/>
      <c r="Y69" s="2"/>
      <c r="Z69" s="2"/>
      <c r="AA69" s="2"/>
      <c r="AB69" s="2"/>
    </row>
    <row r="70" spans="3:28" x14ac:dyDescent="0.25">
      <c r="G70" t="s">
        <v>20</v>
      </c>
      <c r="H70" s="4"/>
      <c r="T70" s="2"/>
      <c r="U70" s="2"/>
      <c r="V70" s="2"/>
      <c r="W70" s="2"/>
      <c r="X70" s="2"/>
      <c r="Y70" s="2"/>
      <c r="Z70" s="2"/>
      <c r="AA70" s="2"/>
      <c r="AB70" s="2"/>
    </row>
    <row r="71" spans="3:28" x14ac:dyDescent="0.25">
      <c r="G71" t="s">
        <v>21</v>
      </c>
      <c r="H71" s="4"/>
      <c r="T71" s="2"/>
      <c r="U71" s="2"/>
      <c r="V71" s="2"/>
      <c r="W71" s="2"/>
      <c r="X71" s="2"/>
      <c r="Y71" s="2"/>
      <c r="Z71" s="2"/>
      <c r="AA71" s="2"/>
      <c r="AB71" s="2"/>
    </row>
    <row r="72" spans="3:28" x14ac:dyDescent="0.25">
      <c r="G72" t="s">
        <v>22</v>
      </c>
      <c r="H72" s="4"/>
      <c r="T72" s="2"/>
      <c r="U72" s="2"/>
      <c r="V72" s="2"/>
      <c r="W72" s="2"/>
      <c r="X72" s="2"/>
      <c r="Y72" s="2"/>
      <c r="Z72" s="2"/>
      <c r="AA72" s="2"/>
      <c r="AB72" s="2"/>
    </row>
    <row r="73" spans="3:28" x14ac:dyDescent="0.25">
      <c r="G73" t="s">
        <v>61</v>
      </c>
      <c r="H73" s="4"/>
      <c r="T73" s="2"/>
      <c r="U73" s="2"/>
      <c r="V73" s="2"/>
      <c r="W73" s="2"/>
      <c r="X73" s="2"/>
      <c r="Y73" s="2"/>
      <c r="Z73" s="2"/>
      <c r="AA73" s="2"/>
      <c r="AB73" s="2"/>
    </row>
    <row r="74" spans="3:28" ht="7.5" customHeight="1" x14ac:dyDescent="0.25">
      <c r="T74" s="2"/>
      <c r="U74" s="2"/>
      <c r="V74" s="2"/>
      <c r="W74" s="2"/>
      <c r="X74" s="2"/>
      <c r="Y74" s="2"/>
      <c r="Z74" s="2"/>
      <c r="AA74" s="2"/>
      <c r="AB74" s="2"/>
    </row>
    <row r="75" spans="3:28" x14ac:dyDescent="0.25">
      <c r="G75" t="s">
        <v>48</v>
      </c>
      <c r="H75" s="4"/>
      <c r="T75" s="2"/>
      <c r="U75" s="2"/>
      <c r="V75" s="2"/>
      <c r="W75" s="2"/>
      <c r="X75" s="2"/>
      <c r="Y75" s="2"/>
      <c r="Z75" s="2"/>
      <c r="AA75" s="2"/>
      <c r="AB75" s="2"/>
    </row>
    <row r="76" spans="3:28" ht="6.75" customHeight="1" x14ac:dyDescent="0.25">
      <c r="T76" s="2"/>
      <c r="U76" s="2"/>
      <c r="V76" s="2"/>
      <c r="W76" s="2"/>
      <c r="X76" s="2"/>
      <c r="Y76" s="2"/>
      <c r="Z76" s="2"/>
      <c r="AA76" s="2"/>
      <c r="AB76" s="2"/>
    </row>
    <row r="77" spans="3:28" x14ac:dyDescent="0.25">
      <c r="C77" s="40" t="s">
        <v>24</v>
      </c>
      <c r="D77" s="40"/>
      <c r="E77" s="40"/>
      <c r="F77" s="4"/>
      <c r="G77" t="s">
        <v>25</v>
      </c>
      <c r="T77" s="2"/>
      <c r="U77" s="2"/>
      <c r="V77" s="2"/>
      <c r="W77" s="2"/>
      <c r="X77" s="2"/>
      <c r="Y77" s="2"/>
      <c r="Z77" s="2"/>
      <c r="AA77" s="2"/>
      <c r="AB77" s="2"/>
    </row>
    <row r="78" spans="3:28" ht="7.5" customHeight="1" x14ac:dyDescent="0.25">
      <c r="T78" s="2"/>
      <c r="U78" s="2"/>
      <c r="V78" s="2"/>
      <c r="W78" s="2"/>
      <c r="X78" s="2"/>
      <c r="Y78" s="2"/>
      <c r="Z78" s="2"/>
      <c r="AA78" s="2"/>
      <c r="AB78" s="2"/>
    </row>
    <row r="79" spans="3:28" x14ac:dyDescent="0.25">
      <c r="C79" s="40" t="s">
        <v>28</v>
      </c>
      <c r="D79" s="40"/>
      <c r="E79" s="41"/>
      <c r="F79" s="8"/>
      <c r="G79" s="6" t="s">
        <v>29</v>
      </c>
      <c r="L79" s="2">
        <f>IF(H60&lt;1,0,IF(B60=H204,0,((1/H210*IF(H60="",H210,H60))*IF(B60=H204,0,(IF(G64=E200,D66*E201,D66*D201))+(IF(H66="",(G218*D66),IF(H66&lt;=F218,((F218+(IF(H66&lt;F218,-(IF(H68=H203,1000)+IF(H69=H203,1000)+IF(H70=H203,1000)+IF(H71=H203,1000)+IF(H72=H203,1000)+IF(H73=H203,1000)))))*D66),IF(H66&lt;=G218,(H66*D66),IF(H66&gt;G218,(G218*D66)))))*G201)))+IF(F77=H203,F79,0)-IF(F77=H203,(IF(F81&lt;1,0,IF(F81&gt;F79,F79,F81))),0)-H62))</f>
        <v>0</v>
      </c>
      <c r="M79" s="2">
        <f>IF(L79&lt;1,0,IF(H75=H203,L79*(1+H212),L79))</f>
        <v>0</v>
      </c>
      <c r="T79" s="2"/>
      <c r="U79" s="2"/>
      <c r="V79" s="2"/>
      <c r="W79" s="2"/>
      <c r="X79" s="2"/>
      <c r="Y79" s="2"/>
      <c r="Z79" s="2"/>
      <c r="AA79" s="2"/>
      <c r="AB79" s="2"/>
    </row>
    <row r="80" spans="3:28" ht="5.25" customHeight="1" x14ac:dyDescent="0.25">
      <c r="T80" s="2"/>
      <c r="U80" s="2"/>
      <c r="V80" s="2"/>
      <c r="W80" s="2"/>
      <c r="X80" s="2"/>
      <c r="Y80" s="2"/>
      <c r="Z80" s="2"/>
      <c r="AA80" s="2"/>
      <c r="AB80" s="2"/>
    </row>
    <row r="81" spans="3:28" x14ac:dyDescent="0.25">
      <c r="C81" s="40" t="s">
        <v>30</v>
      </c>
      <c r="D81" s="40"/>
      <c r="E81" s="41"/>
      <c r="F81" s="22"/>
      <c r="G81" s="6" t="s">
        <v>29</v>
      </c>
      <c r="J81" s="31">
        <f>IF(M79&lt;1,0,M79)</f>
        <v>0</v>
      </c>
      <c r="T81" s="2"/>
      <c r="U81" s="2"/>
      <c r="V81" s="2"/>
      <c r="W81" s="2"/>
      <c r="X81" s="2"/>
      <c r="Y81" s="2"/>
      <c r="Z81" s="2"/>
      <c r="AA81" s="2"/>
      <c r="AB81" s="2"/>
    </row>
    <row r="82" spans="3:28" ht="8.1" customHeight="1" x14ac:dyDescent="0.25">
      <c r="T82" s="2"/>
      <c r="U82" s="2"/>
      <c r="V82" s="2"/>
      <c r="W82" s="2"/>
      <c r="X82" s="2"/>
      <c r="Y82" s="2"/>
      <c r="Z82" s="2"/>
      <c r="AA82" s="2"/>
      <c r="AB82" s="2"/>
    </row>
    <row r="83" spans="3:28" s="5" customFormat="1" ht="16.5" thickBot="1" x14ac:dyDescent="0.3">
      <c r="C83" s="43" t="s">
        <v>54</v>
      </c>
      <c r="D83" s="43"/>
      <c r="E83" s="43"/>
      <c r="F83" s="43"/>
      <c r="G83" s="43"/>
      <c r="H83" s="43"/>
      <c r="I83" s="43"/>
      <c r="J83" s="28">
        <f>IF(IF(B23=H203,(J23-J24),0)+IF(B29=H203,J40,0)+IF(B45=H203,J56,0)+IF(B60=H203,J81,0)&gt;0,IF(B23=H203,(J23-J24),0)+IF(B29=H203,J40,0)+IF(B45=H203,J56,0)+IF(B60=H203,J81,0),0)</f>
        <v>0</v>
      </c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</row>
    <row r="84" spans="3:28" ht="8.1" customHeight="1" thickTop="1" x14ac:dyDescent="0.25">
      <c r="T84" s="2"/>
      <c r="U84" s="2"/>
      <c r="V84" s="2"/>
      <c r="W84" s="2"/>
      <c r="X84" s="2"/>
      <c r="Y84" s="2"/>
      <c r="Z84" s="2"/>
      <c r="AA84" s="2"/>
      <c r="AB84" s="2"/>
    </row>
    <row r="85" spans="3:28" x14ac:dyDescent="0.25">
      <c r="C85" s="42" t="s">
        <v>32</v>
      </c>
      <c r="D85" s="42"/>
      <c r="E85" s="42"/>
      <c r="F85" s="42"/>
      <c r="G85" s="42"/>
      <c r="H85" s="42"/>
      <c r="I85" s="42"/>
      <c r="J85" s="42"/>
      <c r="T85" s="2"/>
      <c r="U85" s="2"/>
      <c r="V85" s="2"/>
      <c r="W85" s="2"/>
      <c r="X85" s="2"/>
      <c r="Y85" s="2"/>
      <c r="Z85" s="2"/>
      <c r="AA85" s="2"/>
      <c r="AB85" s="2"/>
    </row>
    <row r="86" spans="3:28" ht="8.1" customHeight="1" x14ac:dyDescent="0.25">
      <c r="T86" s="2"/>
      <c r="U86" s="2"/>
      <c r="V86" s="2"/>
      <c r="W86" s="2"/>
      <c r="X86" s="2"/>
      <c r="Y86" s="2"/>
      <c r="Z86" s="2"/>
      <c r="AA86" s="2"/>
      <c r="AB86" s="2"/>
    </row>
    <row r="87" spans="3:28" x14ac:dyDescent="0.25">
      <c r="C87" t="s">
        <v>35</v>
      </c>
      <c r="D87" s="37"/>
      <c r="E87" s="38"/>
      <c r="F87" s="38"/>
      <c r="G87" s="39"/>
      <c r="T87" s="2"/>
      <c r="U87" s="2"/>
      <c r="V87" s="2"/>
      <c r="W87" s="2"/>
      <c r="X87" s="2"/>
      <c r="Y87" s="2"/>
      <c r="Z87" s="2"/>
      <c r="AA87" s="2"/>
      <c r="AB87" s="2"/>
    </row>
    <row r="88" spans="3:28" ht="8.1" customHeight="1" x14ac:dyDescent="0.25">
      <c r="T88" s="2"/>
      <c r="U88" s="2"/>
      <c r="V88" s="2"/>
      <c r="W88" s="2"/>
      <c r="X88" s="2"/>
      <c r="Y88" s="2"/>
      <c r="Z88" s="2"/>
      <c r="AA88" s="2"/>
      <c r="AB88" s="2"/>
    </row>
    <row r="89" spans="3:28" x14ac:dyDescent="0.25">
      <c r="C89" t="s">
        <v>36</v>
      </c>
      <c r="D89" s="37"/>
      <c r="E89" s="38"/>
      <c r="F89" s="38"/>
      <c r="G89" s="39"/>
      <c r="T89" s="2"/>
      <c r="U89" s="2"/>
      <c r="V89" s="2"/>
      <c r="W89" s="2"/>
      <c r="X89" s="2"/>
      <c r="Y89" s="2"/>
      <c r="Z89" s="2"/>
      <c r="AA89" s="2"/>
      <c r="AB89" s="2"/>
    </row>
    <row r="90" spans="3:28" ht="8.1" customHeight="1" x14ac:dyDescent="0.25">
      <c r="T90" s="2"/>
      <c r="U90" s="2"/>
      <c r="V90" s="2"/>
      <c r="W90" s="2"/>
      <c r="X90" s="2"/>
      <c r="Y90" s="2"/>
      <c r="Z90" s="2"/>
      <c r="AA90" s="2"/>
      <c r="AB90" s="2"/>
    </row>
    <row r="91" spans="3:28" x14ac:dyDescent="0.25">
      <c r="C91" t="s">
        <v>37</v>
      </c>
      <c r="D91" s="37"/>
      <c r="E91" s="38"/>
      <c r="F91" s="38"/>
      <c r="G91" s="39"/>
      <c r="T91" s="2"/>
      <c r="U91" s="2"/>
      <c r="V91" s="2"/>
      <c r="W91" s="2"/>
      <c r="X91" s="2"/>
      <c r="Y91" s="2"/>
      <c r="Z91" s="2"/>
      <c r="AA91" s="2"/>
      <c r="AB91" s="2"/>
    </row>
    <row r="92" spans="3:28" ht="8.1" customHeight="1" x14ac:dyDescent="0.25">
      <c r="T92" s="2"/>
      <c r="U92" s="2"/>
      <c r="V92" s="2"/>
      <c r="W92" s="2"/>
      <c r="X92" s="2"/>
      <c r="Y92" s="2"/>
      <c r="Z92" s="2"/>
      <c r="AA92" s="2"/>
      <c r="AB92" s="2"/>
    </row>
    <row r="93" spans="3:28" x14ac:dyDescent="0.25">
      <c r="C93" t="s">
        <v>38</v>
      </c>
      <c r="D93" s="9"/>
      <c r="T93" s="2"/>
      <c r="U93" s="2"/>
      <c r="V93" s="2"/>
      <c r="W93" s="2"/>
      <c r="X93" s="2"/>
      <c r="Y93" s="2"/>
      <c r="Z93" s="2"/>
      <c r="AA93" s="2"/>
      <c r="AB93" s="2"/>
    </row>
    <row r="94" spans="3:28" ht="8.1" customHeight="1" x14ac:dyDescent="0.25">
      <c r="T94" s="2"/>
      <c r="U94" s="2"/>
      <c r="V94" s="2"/>
      <c r="W94" s="2"/>
      <c r="X94" s="2"/>
      <c r="Y94" s="2"/>
      <c r="Z94" s="2"/>
      <c r="AA94" s="2"/>
      <c r="AB94" s="2"/>
    </row>
    <row r="95" spans="3:28" x14ac:dyDescent="0.25">
      <c r="C95" t="s">
        <v>40</v>
      </c>
      <c r="D95" s="9"/>
      <c r="E95" s="11" t="s">
        <v>41</v>
      </c>
      <c r="F95" s="37"/>
      <c r="G95" s="39"/>
      <c r="T95" s="2"/>
      <c r="U95" s="2"/>
      <c r="V95" s="2"/>
      <c r="W95" s="2"/>
      <c r="X95" s="2"/>
      <c r="Y95" s="2"/>
      <c r="Z95" s="2"/>
      <c r="AA95" s="2"/>
      <c r="AB95" s="2"/>
    </row>
    <row r="96" spans="3:28" s="2" customFormat="1" x14ac:dyDescent="0.25">
      <c r="C96" s="14"/>
      <c r="D96" s="14"/>
      <c r="E96" s="14"/>
      <c r="F96" s="14"/>
      <c r="G96" s="14"/>
      <c r="H96" s="14"/>
      <c r="I96" s="14"/>
      <c r="J96" s="14"/>
    </row>
    <row r="97" spans="3:18" s="2" customFormat="1" x14ac:dyDescent="0.25">
      <c r="C97" s="34"/>
      <c r="D97" s="34"/>
      <c r="E97" s="34"/>
      <c r="F97" s="34"/>
      <c r="G97" s="34"/>
      <c r="H97" s="34"/>
      <c r="I97" s="34"/>
      <c r="J97" s="34"/>
      <c r="K97" s="33"/>
      <c r="L97" s="33"/>
      <c r="M97" s="33"/>
    </row>
    <row r="98" spans="3:18" s="2" customFormat="1" x14ac:dyDescent="0.25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14"/>
      <c r="P98" s="14"/>
      <c r="Q98" s="14"/>
      <c r="R98" s="14"/>
    </row>
    <row r="99" spans="3:18" s="2" customFormat="1" x14ac:dyDescent="0.25"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</row>
    <row r="100" spans="3:18" s="2" customFormat="1" x14ac:dyDescent="0.25"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3"/>
    </row>
    <row r="101" spans="3:18" s="2" customFormat="1" x14ac:dyDescent="0.25"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3"/>
    </row>
    <row r="102" spans="3:18" s="2" customFormat="1" x14ac:dyDescent="0.25"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3"/>
    </row>
    <row r="103" spans="3:18" s="2" customFormat="1" x14ac:dyDescent="0.25"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3"/>
    </row>
    <row r="104" spans="3:18" s="2" customFormat="1" x14ac:dyDescent="0.25"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3"/>
    </row>
    <row r="105" spans="3:18" s="2" customFormat="1" x14ac:dyDescent="0.25"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3"/>
    </row>
    <row r="106" spans="3:18" s="2" customFormat="1" x14ac:dyDescent="0.25"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3"/>
    </row>
    <row r="107" spans="3:18" s="2" customFormat="1" x14ac:dyDescent="0.25"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3"/>
    </row>
    <row r="108" spans="3:18" s="2" customFormat="1" x14ac:dyDescent="0.25"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3"/>
    </row>
    <row r="109" spans="3:18" s="2" customFormat="1" x14ac:dyDescent="0.25"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3"/>
    </row>
    <row r="110" spans="3:18" s="2" customFormat="1" x14ac:dyDescent="0.25"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3"/>
    </row>
    <row r="111" spans="3:18" s="2" customFormat="1" x14ac:dyDescent="0.25"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3"/>
    </row>
    <row r="112" spans="3:18" s="2" customFormat="1" x14ac:dyDescent="0.25"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3"/>
    </row>
    <row r="113" spans="3:14" s="2" customFormat="1" x14ac:dyDescent="0.25"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3"/>
    </row>
    <row r="114" spans="3:14" s="2" customFormat="1" x14ac:dyDescent="0.25"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3"/>
    </row>
    <row r="115" spans="3:14" s="2" customFormat="1" x14ac:dyDescent="0.25"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3"/>
    </row>
    <row r="116" spans="3:14" s="2" customFormat="1" x14ac:dyDescent="0.25"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3"/>
    </row>
    <row r="117" spans="3:14" s="2" customFormat="1" x14ac:dyDescent="0.25"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3"/>
    </row>
    <row r="118" spans="3:14" s="2" customFormat="1" x14ac:dyDescent="0.25"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3"/>
    </row>
    <row r="119" spans="3:14" s="2" customFormat="1" x14ac:dyDescent="0.25"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3"/>
    </row>
    <row r="120" spans="3:14" s="2" customFormat="1" x14ac:dyDescent="0.25"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3"/>
    </row>
    <row r="121" spans="3:14" s="2" customFormat="1" x14ac:dyDescent="0.25"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3"/>
    </row>
    <row r="122" spans="3:14" s="2" customFormat="1" x14ac:dyDescent="0.25"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3"/>
    </row>
    <row r="123" spans="3:14" s="2" customFormat="1" x14ac:dyDescent="0.25"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3"/>
    </row>
    <row r="124" spans="3:14" s="2" customFormat="1" x14ac:dyDescent="0.25"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3"/>
    </row>
    <row r="125" spans="3:14" s="2" customFormat="1" x14ac:dyDescent="0.25"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3"/>
    </row>
    <row r="126" spans="3:14" s="2" customFormat="1" x14ac:dyDescent="0.25"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3"/>
    </row>
    <row r="127" spans="3:14" s="2" customFormat="1" x14ac:dyDescent="0.25"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3"/>
    </row>
    <row r="128" spans="3:14" s="2" customFormat="1" x14ac:dyDescent="0.25"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3"/>
    </row>
    <row r="129" spans="3:14" s="2" customFormat="1" x14ac:dyDescent="0.25"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3"/>
    </row>
    <row r="130" spans="3:14" s="2" customFormat="1" x14ac:dyDescent="0.25"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3"/>
    </row>
    <row r="131" spans="3:14" s="2" customFormat="1" x14ac:dyDescent="0.25"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3"/>
    </row>
    <row r="132" spans="3:14" s="2" customFormat="1" x14ac:dyDescent="0.25"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3"/>
    </row>
    <row r="133" spans="3:14" s="2" customFormat="1" x14ac:dyDescent="0.25"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3"/>
    </row>
    <row r="134" spans="3:14" s="2" customFormat="1" x14ac:dyDescent="0.25"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3"/>
    </row>
    <row r="135" spans="3:14" s="2" customFormat="1" x14ac:dyDescent="0.25"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3"/>
    </row>
    <row r="136" spans="3:14" s="2" customFormat="1" x14ac:dyDescent="0.25"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3"/>
    </row>
    <row r="137" spans="3:14" s="2" customFormat="1" x14ac:dyDescent="0.25"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3"/>
    </row>
    <row r="138" spans="3:14" s="2" customFormat="1" x14ac:dyDescent="0.25"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3"/>
    </row>
    <row r="139" spans="3:14" s="2" customFormat="1" x14ac:dyDescent="0.25"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3"/>
    </row>
    <row r="140" spans="3:14" s="2" customFormat="1" x14ac:dyDescent="0.25"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3"/>
    </row>
    <row r="141" spans="3:14" s="2" customFormat="1" x14ac:dyDescent="0.25"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3"/>
    </row>
    <row r="142" spans="3:14" s="2" customFormat="1" x14ac:dyDescent="0.25"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3"/>
    </row>
    <row r="143" spans="3:14" s="2" customFormat="1" x14ac:dyDescent="0.25"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3"/>
    </row>
    <row r="144" spans="3:14" s="2" customFormat="1" x14ac:dyDescent="0.25"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3"/>
    </row>
    <row r="145" spans="3:14" s="2" customFormat="1" x14ac:dyDescent="0.25"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3"/>
    </row>
    <row r="146" spans="3:14" s="2" customFormat="1" x14ac:dyDescent="0.25"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3"/>
    </row>
    <row r="147" spans="3:14" s="2" customFormat="1" x14ac:dyDescent="0.25"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3"/>
    </row>
    <row r="148" spans="3:14" s="2" customFormat="1" x14ac:dyDescent="0.25"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3"/>
    </row>
    <row r="149" spans="3:14" s="2" customFormat="1" x14ac:dyDescent="0.25"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3"/>
    </row>
    <row r="150" spans="3:14" s="2" customFormat="1" x14ac:dyDescent="0.25"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3"/>
    </row>
    <row r="151" spans="3:14" s="2" customFormat="1" x14ac:dyDescent="0.25"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3"/>
    </row>
    <row r="152" spans="3:14" s="2" customFormat="1" x14ac:dyDescent="0.25"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3"/>
    </row>
    <row r="153" spans="3:14" s="2" customFormat="1" x14ac:dyDescent="0.25"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3"/>
    </row>
    <row r="154" spans="3:14" s="2" customFormat="1" x14ac:dyDescent="0.25"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3"/>
    </row>
    <row r="155" spans="3:14" s="2" customFormat="1" x14ac:dyDescent="0.25"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3"/>
    </row>
    <row r="156" spans="3:14" s="2" customFormat="1" x14ac:dyDescent="0.25"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3"/>
    </row>
    <row r="157" spans="3:14" s="2" customFormat="1" x14ac:dyDescent="0.25"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3"/>
    </row>
    <row r="158" spans="3:14" s="2" customFormat="1" x14ac:dyDescent="0.25"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3"/>
    </row>
    <row r="159" spans="3:14" s="2" customFormat="1" x14ac:dyDescent="0.25"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3"/>
    </row>
    <row r="160" spans="3:14" s="2" customFormat="1" x14ac:dyDescent="0.25"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3"/>
    </row>
    <row r="161" spans="3:14" s="2" customFormat="1" x14ac:dyDescent="0.25"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3"/>
    </row>
    <row r="162" spans="3:14" s="2" customFormat="1" x14ac:dyDescent="0.25"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3"/>
    </row>
    <row r="163" spans="3:14" s="2" customFormat="1" x14ac:dyDescent="0.25"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3"/>
    </row>
    <row r="164" spans="3:14" s="2" customFormat="1" x14ac:dyDescent="0.25"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3"/>
    </row>
    <row r="165" spans="3:14" s="2" customFormat="1" x14ac:dyDescent="0.25"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3"/>
    </row>
    <row r="166" spans="3:14" s="2" customFormat="1" x14ac:dyDescent="0.25"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3"/>
    </row>
    <row r="167" spans="3:14" s="2" customFormat="1" x14ac:dyDescent="0.25"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3"/>
    </row>
    <row r="168" spans="3:14" s="2" customFormat="1" x14ac:dyDescent="0.25"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3"/>
    </row>
    <row r="169" spans="3:14" s="2" customFormat="1" x14ac:dyDescent="0.25"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3"/>
    </row>
    <row r="170" spans="3:14" s="2" customFormat="1" x14ac:dyDescent="0.25"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3"/>
    </row>
    <row r="171" spans="3:14" s="2" customFormat="1" x14ac:dyDescent="0.25"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3"/>
    </row>
    <row r="172" spans="3:14" s="2" customFormat="1" x14ac:dyDescent="0.25"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3"/>
    </row>
    <row r="173" spans="3:14" s="2" customFormat="1" x14ac:dyDescent="0.25"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3"/>
    </row>
    <row r="174" spans="3:14" s="2" customFormat="1" x14ac:dyDescent="0.25"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3"/>
    </row>
    <row r="175" spans="3:14" s="2" customFormat="1" x14ac:dyDescent="0.25"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3"/>
    </row>
    <row r="176" spans="3:14" s="2" customFormat="1" x14ac:dyDescent="0.25"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3"/>
    </row>
    <row r="177" spans="3:14" s="2" customFormat="1" x14ac:dyDescent="0.25"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3"/>
    </row>
    <row r="178" spans="3:14" s="2" customFormat="1" x14ac:dyDescent="0.25"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3"/>
    </row>
    <row r="179" spans="3:14" s="2" customFormat="1" x14ac:dyDescent="0.25"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3"/>
    </row>
    <row r="180" spans="3:14" s="2" customFormat="1" x14ac:dyDescent="0.25"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3"/>
    </row>
    <row r="181" spans="3:14" s="2" customFormat="1" x14ac:dyDescent="0.25"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3"/>
    </row>
    <row r="182" spans="3:14" s="2" customFormat="1" x14ac:dyDescent="0.25"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3"/>
    </row>
    <row r="183" spans="3:14" s="2" customFormat="1" x14ac:dyDescent="0.25"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3"/>
    </row>
    <row r="184" spans="3:14" s="2" customFormat="1" x14ac:dyDescent="0.25"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3"/>
    </row>
    <row r="185" spans="3:14" s="2" customFormat="1" x14ac:dyDescent="0.25"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3"/>
    </row>
    <row r="186" spans="3:14" s="2" customFormat="1" x14ac:dyDescent="0.25"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3"/>
    </row>
    <row r="187" spans="3:14" s="2" customFormat="1" x14ac:dyDescent="0.25"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3"/>
    </row>
    <row r="188" spans="3:14" s="2" customFormat="1" x14ac:dyDescent="0.25"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3"/>
    </row>
    <row r="189" spans="3:14" s="2" customFormat="1" x14ac:dyDescent="0.25"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3"/>
    </row>
    <row r="190" spans="3:14" s="2" customFormat="1" x14ac:dyDescent="0.25"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3"/>
    </row>
    <row r="191" spans="3:14" s="2" customFormat="1" x14ac:dyDescent="0.25"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3"/>
    </row>
    <row r="192" spans="3:14" s="2" customFormat="1" x14ac:dyDescent="0.25"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3"/>
    </row>
    <row r="193" spans="3:22" s="2" customFormat="1" x14ac:dyDescent="0.25"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3"/>
    </row>
    <row r="194" spans="3:22" s="2" customFormat="1" x14ac:dyDescent="0.25"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3"/>
    </row>
    <row r="195" spans="3:22" s="2" customFormat="1" x14ac:dyDescent="0.25"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3"/>
    </row>
    <row r="196" spans="3:22" s="2" customFormat="1" x14ac:dyDescent="0.25"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3"/>
    </row>
    <row r="197" spans="3:22" s="2" customFormat="1" x14ac:dyDescent="0.25"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3"/>
    </row>
    <row r="198" spans="3:22" s="2" customFormat="1" x14ac:dyDescent="0.25">
      <c r="C198"/>
      <c r="D198"/>
      <c r="E198"/>
      <c r="F198"/>
      <c r="G198"/>
      <c r="H198"/>
      <c r="I198"/>
      <c r="J198"/>
      <c r="K198"/>
      <c r="L198"/>
      <c r="M198"/>
    </row>
    <row r="199" spans="3:22" s="2" customFormat="1" x14ac:dyDescent="0.25">
      <c r="C199"/>
      <c r="D199"/>
      <c r="E199"/>
      <c r="F199"/>
      <c r="G199"/>
      <c r="H199"/>
      <c r="I199"/>
      <c r="J199"/>
      <c r="K199"/>
      <c r="L199"/>
      <c r="M199"/>
    </row>
    <row r="200" spans="3:22" s="2" customFormat="1" ht="15.75" x14ac:dyDescent="0.25">
      <c r="C200" s="32" t="s">
        <v>5</v>
      </c>
      <c r="D200" s="47" t="s">
        <v>62</v>
      </c>
      <c r="E200" s="47" t="s">
        <v>63</v>
      </c>
      <c r="F200" s="32"/>
      <c r="G200" s="32" t="s">
        <v>6</v>
      </c>
      <c r="H200" s="32" t="s">
        <v>51</v>
      </c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</row>
    <row r="201" spans="3:22" s="2" customFormat="1" x14ac:dyDescent="0.25">
      <c r="C201" s="32">
        <v>2025</v>
      </c>
      <c r="D201" s="32">
        <v>492</v>
      </c>
      <c r="E201" s="32">
        <v>546</v>
      </c>
      <c r="F201" s="32"/>
      <c r="G201" s="48">
        <v>1.4999999999999999E-2</v>
      </c>
      <c r="H201" s="49">
        <v>7479</v>
      </c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</row>
    <row r="202" spans="3:22" s="2" customFormat="1" x14ac:dyDescent="0.25"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</row>
    <row r="203" spans="3:22" s="2" customFormat="1" x14ac:dyDescent="0.25">
      <c r="C203" s="32" t="s">
        <v>7</v>
      </c>
      <c r="D203" s="50">
        <v>1000</v>
      </c>
      <c r="E203" s="32"/>
      <c r="F203" s="32"/>
      <c r="G203" s="32"/>
      <c r="H203" s="32" t="s">
        <v>33</v>
      </c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</row>
    <row r="204" spans="3:22" s="2" customFormat="1" x14ac:dyDescent="0.25">
      <c r="C204" s="32" t="s">
        <v>8</v>
      </c>
      <c r="D204" s="50">
        <v>1000</v>
      </c>
      <c r="E204" s="32"/>
      <c r="F204" s="32"/>
      <c r="G204" s="32"/>
      <c r="H204" s="32" t="s">
        <v>34</v>
      </c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</row>
    <row r="205" spans="3:22" s="2" customFormat="1" x14ac:dyDescent="0.25">
      <c r="C205" s="32" t="s">
        <v>9</v>
      </c>
      <c r="D205" s="50">
        <v>1000</v>
      </c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</row>
    <row r="206" spans="3:22" s="2" customFormat="1" x14ac:dyDescent="0.25">
      <c r="C206" s="32" t="s">
        <v>10</v>
      </c>
      <c r="D206" s="50">
        <v>1000</v>
      </c>
      <c r="E206" s="32"/>
      <c r="F206" s="32"/>
      <c r="G206" s="32" t="s">
        <v>67</v>
      </c>
      <c r="H206" s="51">
        <v>18697</v>
      </c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</row>
    <row r="207" spans="3:22" s="2" customFormat="1" x14ac:dyDescent="0.25">
      <c r="C207" s="32" t="s">
        <v>11</v>
      </c>
      <c r="D207" s="50">
        <v>1000</v>
      </c>
      <c r="E207" s="32"/>
      <c r="F207" s="32"/>
      <c r="G207" s="32" t="s">
        <v>27</v>
      </c>
      <c r="H207" s="49">
        <f>H206/H210</f>
        <v>51.224657534246575</v>
      </c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</row>
    <row r="208" spans="3:22" s="2" customFormat="1" x14ac:dyDescent="0.25">
      <c r="C208" s="32" t="s">
        <v>12</v>
      </c>
      <c r="D208" s="50">
        <v>1000</v>
      </c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</row>
    <row r="209" spans="3:22" s="2" customFormat="1" x14ac:dyDescent="0.25">
      <c r="C209" s="32"/>
      <c r="D209" s="50"/>
      <c r="E209" s="32"/>
      <c r="F209" s="32"/>
      <c r="G209" s="32" t="s">
        <v>46</v>
      </c>
      <c r="H209" s="52">
        <f>D3</f>
        <v>2025</v>
      </c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</row>
    <row r="210" spans="3:22" s="2" customFormat="1" x14ac:dyDescent="0.25">
      <c r="C210" s="32" t="s">
        <v>23</v>
      </c>
      <c r="D210" s="50"/>
      <c r="E210" s="32"/>
      <c r="F210" s="32"/>
      <c r="G210" s="32" t="s">
        <v>47</v>
      </c>
      <c r="H210" s="51">
        <f>IF(OR(MOD(H209,400)=0,AND(MOD(H209,4)= 0, MOD(H209,100)&lt;&gt;0)),366,365)</f>
        <v>365</v>
      </c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</row>
    <row r="211" spans="3:22" s="2" customFormat="1" x14ac:dyDescent="0.25">
      <c r="C211" s="32">
        <v>1</v>
      </c>
      <c r="D211" s="50">
        <v>2137</v>
      </c>
      <c r="E211" s="32"/>
      <c r="F211" s="32"/>
      <c r="G211" s="32"/>
      <c r="H211" s="51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</row>
    <row r="212" spans="3:22" s="2" customFormat="1" x14ac:dyDescent="0.25">
      <c r="C212" s="32">
        <v>2</v>
      </c>
      <c r="D212" s="50">
        <v>2137</v>
      </c>
      <c r="E212" s="32"/>
      <c r="F212" s="32"/>
      <c r="G212" s="32" t="s">
        <v>68</v>
      </c>
      <c r="H212" s="53">
        <v>0.05</v>
      </c>
      <c r="I212" s="32"/>
      <c r="J212" s="54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</row>
    <row r="213" spans="3:22" s="2" customFormat="1" x14ac:dyDescent="0.25">
      <c r="C213" s="32">
        <v>3</v>
      </c>
      <c r="D213" s="50">
        <v>2670</v>
      </c>
      <c r="E213" s="32"/>
      <c r="F213" s="32"/>
      <c r="G213" s="32"/>
      <c r="H213" s="51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</row>
    <row r="214" spans="3:22" s="2" customFormat="1" x14ac:dyDescent="0.25">
      <c r="C214" s="32">
        <v>4</v>
      </c>
      <c r="D214" s="50">
        <v>3739</v>
      </c>
      <c r="E214" s="32"/>
      <c r="F214" s="32"/>
      <c r="G214" s="32" t="s">
        <v>55</v>
      </c>
      <c r="H214" s="50">
        <v>1068</v>
      </c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</row>
    <row r="215" spans="3:22" s="2" customFormat="1" x14ac:dyDescent="0.25">
      <c r="C215" s="32">
        <v>5</v>
      </c>
      <c r="D215" s="50">
        <v>4807</v>
      </c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</row>
    <row r="216" spans="3:22" s="2" customFormat="1" x14ac:dyDescent="0.25">
      <c r="C216" s="32">
        <v>6</v>
      </c>
      <c r="D216" s="50">
        <v>4809</v>
      </c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</row>
    <row r="217" spans="3:22" s="2" customFormat="1" x14ac:dyDescent="0.25">
      <c r="C217" s="32">
        <v>7</v>
      </c>
      <c r="D217" s="50">
        <v>4809</v>
      </c>
      <c r="E217" s="55" t="s">
        <v>52</v>
      </c>
      <c r="F217" s="56" t="s">
        <v>44</v>
      </c>
      <c r="G217" s="56" t="s">
        <v>45</v>
      </c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</row>
    <row r="218" spans="3:22" s="2" customFormat="1" x14ac:dyDescent="0.25">
      <c r="C218" s="32">
        <v>8</v>
      </c>
      <c r="D218" s="50">
        <v>4809</v>
      </c>
      <c r="E218" s="32"/>
      <c r="F218" s="57">
        <v>7479</v>
      </c>
      <c r="G218" s="57">
        <v>35560</v>
      </c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</row>
    <row r="219" spans="3:22" s="2" customFormat="1" x14ac:dyDescent="0.25">
      <c r="C219" s="32">
        <v>9</v>
      </c>
      <c r="D219" s="50">
        <v>4809</v>
      </c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</row>
    <row r="220" spans="3:22" s="2" customFormat="1" x14ac:dyDescent="0.25">
      <c r="C220" s="32">
        <v>10</v>
      </c>
      <c r="D220" s="50">
        <v>4809</v>
      </c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</row>
    <row r="221" spans="3:22" s="2" customFormat="1" x14ac:dyDescent="0.25">
      <c r="C221" s="32">
        <v>11</v>
      </c>
      <c r="D221" s="50">
        <v>4809</v>
      </c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</row>
    <row r="222" spans="3:22" s="2" customFormat="1" x14ac:dyDescent="0.25">
      <c r="C222" s="32">
        <v>12</v>
      </c>
      <c r="D222" s="50">
        <v>4809</v>
      </c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</row>
    <row r="223" spans="3:22" s="2" customFormat="1" x14ac:dyDescent="0.25">
      <c r="C223" s="32">
        <v>13</v>
      </c>
      <c r="D223" s="50">
        <v>4809</v>
      </c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</row>
    <row r="224" spans="3:22" s="2" customFormat="1" x14ac:dyDescent="0.25">
      <c r="C224" s="32">
        <v>14</v>
      </c>
      <c r="D224" s="50">
        <v>4809</v>
      </c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</row>
    <row r="225" spans="3:22" s="2" customFormat="1" x14ac:dyDescent="0.25">
      <c r="C225" s="32">
        <v>15</v>
      </c>
      <c r="D225" s="50">
        <v>4809</v>
      </c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</row>
    <row r="226" spans="3:22" s="2" customFormat="1" x14ac:dyDescent="0.25"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2"/>
      <c r="O226" s="32"/>
      <c r="P226" s="32"/>
      <c r="Q226" s="32"/>
      <c r="R226" s="32"/>
      <c r="S226" s="32"/>
      <c r="T226" s="32"/>
      <c r="U226" s="32"/>
      <c r="V226" s="32"/>
    </row>
    <row r="227" spans="3:22" s="2" customFormat="1" x14ac:dyDescent="0.25"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2"/>
      <c r="O227" s="32"/>
      <c r="P227" s="32"/>
      <c r="Q227" s="32"/>
      <c r="R227" s="32"/>
      <c r="S227" s="32"/>
      <c r="T227" s="32"/>
      <c r="U227" s="32"/>
      <c r="V227" s="32"/>
    </row>
    <row r="228" spans="3:22" s="2" customFormat="1" x14ac:dyDescent="0.25"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2"/>
      <c r="O228" s="32"/>
      <c r="P228" s="32"/>
      <c r="Q228" s="32"/>
      <c r="R228" s="32"/>
      <c r="S228" s="32"/>
      <c r="T228" s="32"/>
      <c r="U228" s="32"/>
      <c r="V228" s="32"/>
    </row>
    <row r="229" spans="3:22" s="2" customFormat="1" x14ac:dyDescent="0.25"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2"/>
      <c r="O229" s="32"/>
      <c r="P229" s="32"/>
      <c r="Q229" s="32"/>
      <c r="R229" s="32"/>
      <c r="S229" s="32"/>
      <c r="T229" s="32"/>
      <c r="U229" s="32"/>
      <c r="V229" s="32"/>
    </row>
    <row r="230" spans="3:22" s="2" customFormat="1" x14ac:dyDescent="0.25"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2"/>
      <c r="O230" s="32"/>
      <c r="P230" s="32"/>
      <c r="Q230" s="32"/>
      <c r="R230" s="32"/>
      <c r="S230" s="32"/>
      <c r="T230" s="32"/>
      <c r="U230" s="32"/>
      <c r="V230" s="32"/>
    </row>
    <row r="231" spans="3:22" s="2" customFormat="1" x14ac:dyDescent="0.25"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2"/>
      <c r="O231" s="32"/>
      <c r="P231" s="32"/>
      <c r="Q231" s="32"/>
      <c r="R231" s="32"/>
      <c r="S231" s="32"/>
      <c r="T231" s="32"/>
      <c r="U231" s="32"/>
      <c r="V231" s="32"/>
    </row>
    <row r="232" spans="3:22" s="2" customFormat="1" x14ac:dyDescent="0.25">
      <c r="C232"/>
      <c r="D232"/>
      <c r="E232"/>
      <c r="F232"/>
      <c r="G232"/>
      <c r="H232"/>
      <c r="I232"/>
      <c r="J232"/>
      <c r="K232"/>
      <c r="L232"/>
      <c r="M232"/>
    </row>
    <row r="233" spans="3:22" s="2" customFormat="1" x14ac:dyDescent="0.25"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3"/>
    </row>
    <row r="234" spans="3:22" s="2" customFormat="1" x14ac:dyDescent="0.25"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5"/>
    </row>
    <row r="235" spans="3:22" s="2" customFormat="1" x14ac:dyDescent="0.25"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5"/>
    </row>
    <row r="236" spans="3:22" s="2" customFormat="1" x14ac:dyDescent="0.25"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5"/>
    </row>
    <row r="237" spans="3:22" s="2" customFormat="1" x14ac:dyDescent="0.25"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5"/>
    </row>
    <row r="238" spans="3:22" s="2" customFormat="1" x14ac:dyDescent="0.25"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5"/>
    </row>
    <row r="239" spans="3:22" s="2" customFormat="1" x14ac:dyDescent="0.25"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5"/>
    </row>
    <row r="240" spans="3:22" s="2" customFormat="1" x14ac:dyDescent="0.25"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5"/>
    </row>
    <row r="241" spans="3:21" s="2" customFormat="1" x14ac:dyDescent="0.25"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5"/>
    </row>
    <row r="242" spans="3:21" s="2" customFormat="1" x14ac:dyDescent="0.25"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5"/>
    </row>
    <row r="243" spans="3:21" s="2" customFormat="1" x14ac:dyDescent="0.25"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5"/>
    </row>
    <row r="244" spans="3:21" s="2" customFormat="1" x14ac:dyDescent="0.25"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5"/>
    </row>
    <row r="245" spans="3:21" s="2" customFormat="1" x14ac:dyDescent="0.25"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5"/>
    </row>
    <row r="246" spans="3:21" s="2" customFormat="1" x14ac:dyDescent="0.25"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5"/>
    </row>
    <row r="247" spans="3:21" s="2" customFormat="1" x14ac:dyDescent="0.25"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5"/>
    </row>
    <row r="248" spans="3:21" s="2" customFormat="1" x14ac:dyDescent="0.25"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5"/>
    </row>
    <row r="249" spans="3:21" s="2" customFormat="1" x14ac:dyDescent="0.25"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5"/>
    </row>
    <row r="250" spans="3:21" x14ac:dyDescent="0.25"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5"/>
      <c r="O250" s="14"/>
      <c r="P250" s="14"/>
      <c r="Q250" s="14"/>
      <c r="R250" s="14"/>
      <c r="S250" s="14"/>
      <c r="T250" s="14"/>
      <c r="U250" s="14"/>
    </row>
    <row r="251" spans="3:21" x14ac:dyDescent="0.25"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5"/>
      <c r="O251" s="14"/>
      <c r="P251" s="14"/>
      <c r="Q251" s="14"/>
      <c r="R251" s="14"/>
      <c r="S251" s="14"/>
      <c r="T251" s="14"/>
      <c r="U251" s="14"/>
    </row>
    <row r="252" spans="3:21" x14ac:dyDescent="0.25"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5"/>
      <c r="O252" s="14"/>
      <c r="P252" s="14"/>
      <c r="Q252" s="14"/>
      <c r="R252" s="14"/>
      <c r="S252" s="14"/>
      <c r="T252" s="14"/>
      <c r="U252" s="14"/>
    </row>
    <row r="253" spans="3:21" x14ac:dyDescent="0.25"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5"/>
      <c r="O253" s="14"/>
      <c r="P253" s="14"/>
      <c r="Q253" s="14"/>
      <c r="R253" s="14"/>
      <c r="S253" s="14"/>
      <c r="T253" s="14"/>
      <c r="U253" s="14"/>
    </row>
    <row r="254" spans="3:21" x14ac:dyDescent="0.25"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5"/>
      <c r="O254" s="14"/>
      <c r="P254" s="14"/>
      <c r="Q254" s="14"/>
      <c r="R254" s="14"/>
      <c r="S254" s="14"/>
      <c r="T254" s="14"/>
      <c r="U254" s="14"/>
    </row>
    <row r="255" spans="3:21" x14ac:dyDescent="0.25"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5"/>
      <c r="O255" s="14"/>
      <c r="P255" s="14"/>
      <c r="Q255" s="14"/>
      <c r="R255" s="14"/>
      <c r="S255" s="14"/>
      <c r="T255" s="14"/>
      <c r="U255" s="14"/>
    </row>
    <row r="256" spans="3:21" x14ac:dyDescent="0.25"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5"/>
      <c r="O256" s="14"/>
      <c r="P256" s="14"/>
      <c r="Q256" s="14"/>
      <c r="R256" s="14"/>
      <c r="S256" s="14"/>
      <c r="T256" s="14"/>
      <c r="U256" s="14"/>
    </row>
    <row r="257" spans="3:21" x14ac:dyDescent="0.25"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5"/>
      <c r="O257" s="14"/>
      <c r="P257" s="14"/>
      <c r="Q257" s="14"/>
      <c r="R257" s="14"/>
      <c r="S257" s="14"/>
      <c r="T257" s="14"/>
      <c r="U257" s="14"/>
    </row>
    <row r="258" spans="3:21" x14ac:dyDescent="0.25"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5"/>
      <c r="O258" s="14"/>
      <c r="P258" s="14"/>
      <c r="Q258" s="14"/>
      <c r="R258" s="14"/>
      <c r="S258" s="14"/>
      <c r="T258" s="14"/>
      <c r="U258" s="14"/>
    </row>
    <row r="259" spans="3:21" x14ac:dyDescent="0.25"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5"/>
      <c r="O259" s="14"/>
      <c r="P259" s="14"/>
      <c r="Q259" s="14"/>
      <c r="R259" s="14"/>
      <c r="S259" s="14"/>
      <c r="T259" s="14"/>
      <c r="U259" s="14"/>
    </row>
    <row r="260" spans="3:21" x14ac:dyDescent="0.25"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5"/>
      <c r="O260" s="14"/>
      <c r="P260" s="14"/>
      <c r="Q260" s="14"/>
      <c r="R260" s="14"/>
      <c r="S260" s="14"/>
      <c r="T260" s="14"/>
      <c r="U260" s="14"/>
    </row>
    <row r="261" spans="3:21" x14ac:dyDescent="0.25"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5"/>
      <c r="O261" s="14"/>
      <c r="P261" s="14"/>
      <c r="Q261" s="14"/>
      <c r="R261" s="14"/>
      <c r="S261" s="14"/>
      <c r="T261" s="14"/>
      <c r="U261" s="14"/>
    </row>
    <row r="262" spans="3:21" x14ac:dyDescent="0.25"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5"/>
      <c r="O262" s="14"/>
      <c r="P262" s="14"/>
      <c r="Q262" s="14"/>
      <c r="R262" s="14"/>
      <c r="S262" s="14"/>
      <c r="T262" s="14"/>
      <c r="U262" s="14"/>
    </row>
    <row r="263" spans="3:21" x14ac:dyDescent="0.25"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5"/>
      <c r="O263" s="14"/>
      <c r="P263" s="14"/>
      <c r="Q263" s="14"/>
      <c r="R263" s="14"/>
      <c r="S263" s="14"/>
      <c r="T263" s="14"/>
      <c r="U263" s="14"/>
    </row>
    <row r="264" spans="3:21" x14ac:dyDescent="0.25"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5"/>
      <c r="O264" s="14"/>
      <c r="P264" s="14"/>
      <c r="Q264" s="14"/>
      <c r="R264" s="14"/>
      <c r="S264" s="14"/>
      <c r="T264" s="14"/>
      <c r="U264" s="14"/>
    </row>
    <row r="265" spans="3:21" x14ac:dyDescent="0.25"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5"/>
      <c r="O265" s="14"/>
      <c r="P265" s="14"/>
      <c r="Q265" s="14"/>
      <c r="R265" s="14"/>
      <c r="S265" s="14"/>
      <c r="T265" s="14"/>
      <c r="U265" s="14"/>
    </row>
    <row r="266" spans="3:21" x14ac:dyDescent="0.25"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5"/>
      <c r="O266" s="14"/>
      <c r="P266" s="14"/>
      <c r="Q266" s="14"/>
      <c r="R266" s="14"/>
      <c r="S266" s="14"/>
      <c r="T266" s="14"/>
      <c r="U266" s="14"/>
    </row>
    <row r="267" spans="3:21" x14ac:dyDescent="0.25"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5"/>
      <c r="O267" s="14"/>
      <c r="P267" s="14"/>
      <c r="Q267" s="14"/>
      <c r="R267" s="14"/>
      <c r="S267" s="14"/>
      <c r="T267" s="14"/>
      <c r="U267" s="14"/>
    </row>
    <row r="268" spans="3:21" x14ac:dyDescent="0.25"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5"/>
      <c r="O268" s="14"/>
      <c r="P268" s="14"/>
      <c r="Q268" s="14"/>
      <c r="R268" s="14"/>
      <c r="S268" s="14"/>
      <c r="T268" s="14"/>
      <c r="U268" s="14"/>
    </row>
    <row r="269" spans="3:21" x14ac:dyDescent="0.25"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5"/>
      <c r="O269" s="14"/>
      <c r="P269" s="14"/>
      <c r="Q269" s="14"/>
      <c r="R269" s="14"/>
      <c r="S269" s="14"/>
      <c r="T269" s="14"/>
      <c r="U269" s="14"/>
    </row>
    <row r="270" spans="3:21" x14ac:dyDescent="0.25"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5"/>
      <c r="O270" s="14"/>
      <c r="P270" s="14"/>
      <c r="Q270" s="14"/>
      <c r="R270" s="14"/>
      <c r="S270" s="14"/>
      <c r="T270" s="14"/>
      <c r="U270" s="14"/>
    </row>
    <row r="271" spans="3:21" x14ac:dyDescent="0.25"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5"/>
      <c r="O271" s="14"/>
      <c r="P271" s="14"/>
      <c r="Q271" s="14"/>
      <c r="R271" s="14"/>
      <c r="S271" s="14"/>
      <c r="T271" s="14"/>
      <c r="U271" s="14"/>
    </row>
    <row r="272" spans="3:21" x14ac:dyDescent="0.25"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5"/>
      <c r="O272" s="14"/>
      <c r="P272" s="14"/>
      <c r="Q272" s="14"/>
      <c r="R272" s="14"/>
      <c r="S272" s="14"/>
      <c r="T272" s="14"/>
      <c r="U272" s="14"/>
    </row>
    <row r="273" spans="3:21" x14ac:dyDescent="0.25"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5"/>
      <c r="O273" s="14"/>
      <c r="P273" s="14"/>
      <c r="Q273" s="14"/>
      <c r="R273" s="14"/>
      <c r="S273" s="14"/>
      <c r="T273" s="14"/>
      <c r="U273" s="14"/>
    </row>
    <row r="274" spans="3:21" x14ac:dyDescent="0.25"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5"/>
      <c r="O274" s="14"/>
      <c r="P274" s="14"/>
      <c r="Q274" s="14"/>
      <c r="R274" s="14"/>
      <c r="S274" s="14"/>
      <c r="T274" s="14"/>
      <c r="U274" s="14"/>
    </row>
    <row r="275" spans="3:21" x14ac:dyDescent="0.25"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5"/>
      <c r="O275" s="14"/>
      <c r="P275" s="14"/>
      <c r="Q275" s="14"/>
      <c r="R275" s="14"/>
      <c r="S275" s="14"/>
      <c r="T275" s="14"/>
      <c r="U275" s="14"/>
    </row>
    <row r="276" spans="3:21" x14ac:dyDescent="0.25"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5"/>
      <c r="O276" s="14"/>
      <c r="P276" s="14"/>
      <c r="Q276" s="14"/>
      <c r="R276" s="14"/>
      <c r="S276" s="14"/>
      <c r="T276" s="14"/>
      <c r="U276" s="14"/>
    </row>
    <row r="277" spans="3:21" x14ac:dyDescent="0.25"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5"/>
      <c r="O277" s="14"/>
      <c r="P277" s="14"/>
      <c r="Q277" s="14"/>
      <c r="R277" s="14"/>
      <c r="S277" s="14"/>
      <c r="T277" s="14"/>
      <c r="U277" s="14"/>
    </row>
    <row r="278" spans="3:21" x14ac:dyDescent="0.25"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5"/>
      <c r="O278" s="14"/>
      <c r="P278" s="14"/>
      <c r="Q278" s="14"/>
      <c r="R278" s="14"/>
      <c r="S278" s="14"/>
      <c r="T278" s="14"/>
      <c r="U278" s="14"/>
    </row>
    <row r="279" spans="3:21" x14ac:dyDescent="0.25"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5"/>
      <c r="O279" s="14"/>
      <c r="P279" s="14"/>
      <c r="Q279" s="14"/>
      <c r="R279" s="14"/>
      <c r="S279" s="14"/>
      <c r="T279" s="14"/>
      <c r="U279" s="14"/>
    </row>
    <row r="280" spans="3:21" x14ac:dyDescent="0.25"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5"/>
      <c r="O280" s="14"/>
      <c r="P280" s="14"/>
      <c r="Q280" s="14"/>
      <c r="R280" s="14"/>
      <c r="S280" s="14"/>
      <c r="T280" s="14"/>
      <c r="U280" s="14"/>
    </row>
    <row r="281" spans="3:21" x14ac:dyDescent="0.25"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5"/>
      <c r="O281" s="14"/>
      <c r="P281" s="14"/>
      <c r="Q281" s="14"/>
      <c r="R281" s="14"/>
      <c r="S281" s="14"/>
      <c r="T281" s="14"/>
      <c r="U281" s="14"/>
    </row>
    <row r="282" spans="3:21" x14ac:dyDescent="0.25"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5"/>
      <c r="O282" s="14"/>
      <c r="P282" s="14"/>
      <c r="Q282" s="14"/>
      <c r="R282" s="14"/>
      <c r="S282" s="14"/>
      <c r="T282" s="14"/>
      <c r="U282" s="14"/>
    </row>
    <row r="283" spans="3:21" x14ac:dyDescent="0.25"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5"/>
      <c r="O283" s="14"/>
      <c r="P283" s="14"/>
      <c r="Q283" s="14"/>
      <c r="R283" s="14"/>
      <c r="S283" s="14"/>
      <c r="T283" s="14"/>
      <c r="U283" s="14"/>
    </row>
    <row r="284" spans="3:21" x14ac:dyDescent="0.25"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5"/>
      <c r="O284" s="14"/>
      <c r="P284" s="14"/>
      <c r="Q284" s="14"/>
      <c r="R284" s="14"/>
      <c r="S284" s="14"/>
      <c r="T284" s="14"/>
      <c r="U284" s="14"/>
    </row>
    <row r="285" spans="3:21" x14ac:dyDescent="0.25"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5"/>
      <c r="O285" s="14"/>
      <c r="P285" s="14"/>
      <c r="Q285" s="14"/>
      <c r="R285" s="14"/>
      <c r="S285" s="14"/>
      <c r="T285" s="14"/>
      <c r="U285" s="14"/>
    </row>
    <row r="286" spans="3:21" x14ac:dyDescent="0.25"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5"/>
      <c r="O286" s="14"/>
      <c r="P286" s="14"/>
      <c r="Q286" s="14"/>
      <c r="R286" s="14"/>
      <c r="S286" s="14"/>
      <c r="T286" s="14"/>
      <c r="U286" s="14"/>
    </row>
    <row r="287" spans="3:21" x14ac:dyDescent="0.25"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5"/>
      <c r="O287" s="14"/>
      <c r="P287" s="14"/>
      <c r="Q287" s="14"/>
      <c r="R287" s="14"/>
      <c r="S287" s="14"/>
      <c r="T287" s="14"/>
      <c r="U287" s="14"/>
    </row>
    <row r="288" spans="3:21" x14ac:dyDescent="0.25"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5"/>
      <c r="O288" s="14"/>
      <c r="P288" s="14"/>
      <c r="Q288" s="14"/>
      <c r="R288" s="14"/>
      <c r="S288" s="14"/>
      <c r="T288" s="14"/>
      <c r="U288" s="14"/>
    </row>
    <row r="289" spans="3:21" x14ac:dyDescent="0.25"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5"/>
      <c r="O289" s="14"/>
      <c r="P289" s="14"/>
      <c r="Q289" s="14"/>
      <c r="R289" s="14"/>
      <c r="S289" s="14"/>
      <c r="T289" s="14"/>
      <c r="U289" s="14"/>
    </row>
    <row r="290" spans="3:21" x14ac:dyDescent="0.25"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5"/>
      <c r="O290" s="14"/>
      <c r="P290" s="14"/>
      <c r="Q290" s="14"/>
      <c r="R290" s="14"/>
      <c r="S290" s="14"/>
      <c r="T290" s="14"/>
      <c r="U290" s="14"/>
    </row>
    <row r="291" spans="3:21" x14ac:dyDescent="0.25"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5"/>
      <c r="O291" s="14"/>
      <c r="P291" s="14"/>
      <c r="Q291" s="14"/>
      <c r="R291" s="14"/>
      <c r="S291" s="14"/>
      <c r="T291" s="14"/>
      <c r="U291" s="14"/>
    </row>
    <row r="292" spans="3:21" x14ac:dyDescent="0.25"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5"/>
      <c r="O292" s="14"/>
      <c r="P292" s="14"/>
      <c r="Q292" s="14"/>
      <c r="R292" s="14"/>
      <c r="S292" s="14"/>
      <c r="T292" s="14"/>
      <c r="U292" s="14"/>
    </row>
    <row r="293" spans="3:21" x14ac:dyDescent="0.25"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5"/>
      <c r="O293" s="14"/>
      <c r="P293" s="14"/>
      <c r="Q293" s="14"/>
      <c r="R293" s="14"/>
      <c r="S293" s="14"/>
      <c r="T293" s="14"/>
      <c r="U293" s="14"/>
    </row>
    <row r="294" spans="3:21" x14ac:dyDescent="0.25"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5"/>
      <c r="O294" s="14"/>
      <c r="P294" s="14"/>
      <c r="Q294" s="14"/>
      <c r="R294" s="14"/>
      <c r="S294" s="14"/>
      <c r="T294" s="14"/>
      <c r="U294" s="14"/>
    </row>
    <row r="295" spans="3:21" x14ac:dyDescent="0.25"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5"/>
      <c r="O295" s="14"/>
      <c r="P295" s="14"/>
      <c r="Q295" s="14"/>
      <c r="R295" s="14"/>
      <c r="S295" s="14"/>
      <c r="T295" s="14"/>
      <c r="U295" s="14"/>
    </row>
    <row r="296" spans="3:21" x14ac:dyDescent="0.25"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5"/>
      <c r="O296" s="14"/>
      <c r="P296" s="14"/>
      <c r="Q296" s="14"/>
      <c r="R296" s="14"/>
      <c r="S296" s="14"/>
      <c r="T296" s="14"/>
      <c r="U296" s="14"/>
    </row>
    <row r="297" spans="3:21" x14ac:dyDescent="0.25"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5"/>
      <c r="O297" s="14"/>
      <c r="P297" s="14"/>
      <c r="Q297" s="14"/>
      <c r="R297" s="14"/>
      <c r="S297" s="14"/>
      <c r="T297" s="14"/>
      <c r="U297" s="14"/>
    </row>
    <row r="298" spans="3:21" x14ac:dyDescent="0.25"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5"/>
      <c r="O298" s="14"/>
      <c r="P298" s="14"/>
      <c r="Q298" s="14"/>
      <c r="R298" s="14"/>
      <c r="S298" s="14"/>
      <c r="T298" s="14"/>
      <c r="U298" s="14"/>
    </row>
    <row r="299" spans="3:21" x14ac:dyDescent="0.25"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5"/>
      <c r="O299" s="14"/>
      <c r="P299" s="14"/>
      <c r="Q299" s="14"/>
      <c r="R299" s="14"/>
      <c r="S299" s="14"/>
      <c r="T299" s="14"/>
      <c r="U299" s="14"/>
    </row>
    <row r="300" spans="3:21" x14ac:dyDescent="0.25"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5"/>
      <c r="O300" s="14"/>
      <c r="P300" s="14"/>
      <c r="Q300" s="14"/>
      <c r="R300" s="14"/>
      <c r="S300" s="14"/>
      <c r="T300" s="14"/>
      <c r="U300" s="14"/>
    </row>
    <row r="301" spans="3:21" x14ac:dyDescent="0.25"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5"/>
      <c r="O301" s="14"/>
      <c r="P301" s="14"/>
      <c r="Q301" s="14"/>
      <c r="R301" s="14"/>
      <c r="S301" s="14"/>
      <c r="T301" s="14"/>
      <c r="U301" s="14"/>
    </row>
    <row r="302" spans="3:21" x14ac:dyDescent="0.25"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5"/>
      <c r="O302" s="14"/>
      <c r="P302" s="14"/>
      <c r="Q302" s="14"/>
      <c r="R302" s="14"/>
      <c r="S302" s="14"/>
      <c r="T302" s="14"/>
      <c r="U302" s="14"/>
    </row>
    <row r="303" spans="3:21" x14ac:dyDescent="0.25"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5"/>
      <c r="O303" s="14"/>
      <c r="P303" s="14"/>
      <c r="Q303" s="14"/>
      <c r="R303" s="14"/>
      <c r="S303" s="14"/>
      <c r="T303" s="14"/>
      <c r="U303" s="14"/>
    </row>
    <row r="304" spans="3:21" x14ac:dyDescent="0.25"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5"/>
      <c r="O304" s="14"/>
      <c r="P304" s="14"/>
      <c r="Q304" s="14"/>
      <c r="R304" s="14"/>
      <c r="S304" s="14"/>
      <c r="T304" s="14"/>
      <c r="U304" s="14"/>
    </row>
    <row r="305" spans="3:21" x14ac:dyDescent="0.25"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5"/>
      <c r="O305" s="14"/>
      <c r="P305" s="14"/>
      <c r="Q305" s="14"/>
      <c r="R305" s="14"/>
      <c r="S305" s="14"/>
      <c r="T305" s="14"/>
      <c r="U305" s="14"/>
    </row>
    <row r="306" spans="3:21" x14ac:dyDescent="0.25"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5"/>
      <c r="O306" s="14"/>
      <c r="P306" s="14"/>
      <c r="Q306" s="14"/>
      <c r="R306" s="14"/>
      <c r="S306" s="14"/>
      <c r="T306" s="14"/>
      <c r="U306" s="14"/>
    </row>
    <row r="307" spans="3:21" x14ac:dyDescent="0.25"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5"/>
      <c r="O307" s="14"/>
      <c r="P307" s="14"/>
      <c r="Q307" s="14"/>
      <c r="R307" s="14"/>
      <c r="S307" s="14"/>
      <c r="T307" s="14"/>
      <c r="U307" s="14"/>
    </row>
    <row r="308" spans="3:21" x14ac:dyDescent="0.25"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5"/>
      <c r="O308" s="14"/>
      <c r="P308" s="14"/>
      <c r="Q308" s="14"/>
      <c r="R308" s="14"/>
      <c r="S308" s="14"/>
      <c r="T308" s="14"/>
      <c r="U308" s="14"/>
    </row>
    <row r="309" spans="3:21" x14ac:dyDescent="0.25"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5"/>
      <c r="O309" s="14"/>
      <c r="P309" s="14"/>
      <c r="Q309" s="14"/>
      <c r="R309" s="14"/>
      <c r="S309" s="14"/>
      <c r="T309" s="14"/>
      <c r="U309" s="14"/>
    </row>
    <row r="310" spans="3:21" x14ac:dyDescent="0.25"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5"/>
      <c r="O310" s="14"/>
      <c r="P310" s="14"/>
      <c r="Q310" s="14"/>
      <c r="R310" s="14"/>
    </row>
    <row r="311" spans="3:21" x14ac:dyDescent="0.25"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5"/>
      <c r="O311" s="14"/>
      <c r="P311" s="14"/>
      <c r="Q311" s="14"/>
      <c r="R311" s="14"/>
    </row>
    <row r="312" spans="3:21" x14ac:dyDescent="0.25"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5"/>
      <c r="O312" s="14"/>
      <c r="P312" s="14"/>
      <c r="Q312" s="14"/>
      <c r="R312" s="14"/>
    </row>
    <row r="313" spans="3:21" x14ac:dyDescent="0.25"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5"/>
      <c r="O313" s="14"/>
      <c r="P313" s="14"/>
      <c r="Q313" s="14"/>
      <c r="R313" s="14"/>
    </row>
    <row r="314" spans="3:21" x14ac:dyDescent="0.25"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5"/>
      <c r="O314" s="14"/>
      <c r="P314" s="14"/>
      <c r="Q314" s="14"/>
      <c r="R314" s="14"/>
    </row>
    <row r="315" spans="3:21" x14ac:dyDescent="0.25"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5"/>
      <c r="O315" s="14"/>
      <c r="P315" s="14"/>
      <c r="Q315" s="14"/>
      <c r="R315" s="14"/>
    </row>
    <row r="316" spans="3:21" x14ac:dyDescent="0.25"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5"/>
      <c r="O316" s="14"/>
      <c r="P316" s="14"/>
      <c r="Q316" s="14"/>
      <c r="R316" s="14"/>
    </row>
    <row r="317" spans="3:21" x14ac:dyDescent="0.25"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5"/>
      <c r="O317" s="14"/>
      <c r="P317" s="14"/>
      <c r="Q317" s="14"/>
      <c r="R317" s="14"/>
    </row>
    <row r="318" spans="3:21" x14ac:dyDescent="0.25"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5"/>
      <c r="O318" s="14"/>
      <c r="P318" s="14"/>
      <c r="Q318" s="14"/>
      <c r="R318" s="14"/>
    </row>
    <row r="319" spans="3:21" x14ac:dyDescent="0.25"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5"/>
      <c r="O319" s="14"/>
      <c r="P319" s="14"/>
      <c r="Q319" s="14"/>
      <c r="R319" s="14"/>
    </row>
    <row r="320" spans="3:21" x14ac:dyDescent="0.25"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5"/>
      <c r="O320" s="14"/>
      <c r="P320" s="14"/>
      <c r="Q320" s="14"/>
      <c r="R320" s="14"/>
    </row>
    <row r="321" spans="3:18" x14ac:dyDescent="0.25"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5"/>
      <c r="O321" s="14"/>
      <c r="P321" s="14"/>
      <c r="Q321" s="14"/>
      <c r="R321" s="14"/>
    </row>
    <row r="322" spans="3:18" x14ac:dyDescent="0.25"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5"/>
      <c r="O322" s="14"/>
      <c r="P322" s="14"/>
      <c r="Q322" s="14"/>
      <c r="R322" s="14"/>
    </row>
    <row r="323" spans="3:18" x14ac:dyDescent="0.25"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5"/>
      <c r="O323" s="14"/>
      <c r="P323" s="14"/>
      <c r="Q323" s="14"/>
      <c r="R323" s="14"/>
    </row>
    <row r="324" spans="3:18" x14ac:dyDescent="0.25"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5"/>
      <c r="O324" s="14"/>
      <c r="P324" s="14"/>
      <c r="Q324" s="14"/>
      <c r="R324" s="14"/>
    </row>
    <row r="325" spans="3:18" x14ac:dyDescent="0.25"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5"/>
      <c r="O325" s="14"/>
      <c r="P325" s="14"/>
      <c r="Q325" s="14"/>
      <c r="R325" s="14"/>
    </row>
    <row r="326" spans="3:18" x14ac:dyDescent="0.25"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5"/>
      <c r="O326" s="14"/>
      <c r="P326" s="14"/>
      <c r="Q326" s="14"/>
      <c r="R326" s="14"/>
    </row>
    <row r="327" spans="3:18" x14ac:dyDescent="0.25"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5"/>
      <c r="O327" s="14"/>
      <c r="P327" s="14"/>
      <c r="Q327" s="14"/>
      <c r="R327" s="14"/>
    </row>
    <row r="328" spans="3:18" x14ac:dyDescent="0.25"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5"/>
      <c r="O328" s="14"/>
      <c r="P328" s="14"/>
      <c r="Q328" s="14"/>
      <c r="R328" s="14"/>
    </row>
    <row r="329" spans="3:18" x14ac:dyDescent="0.25"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5"/>
      <c r="O329" s="14"/>
      <c r="P329" s="14"/>
      <c r="Q329" s="14"/>
      <c r="R329" s="14"/>
    </row>
    <row r="330" spans="3:18" x14ac:dyDescent="0.25"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5"/>
      <c r="O330" s="14"/>
      <c r="P330" s="14"/>
      <c r="Q330" s="14"/>
      <c r="R330" s="14"/>
    </row>
    <row r="331" spans="3:18" x14ac:dyDescent="0.25"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5"/>
      <c r="O331" s="14"/>
      <c r="P331" s="14"/>
      <c r="Q331" s="14"/>
      <c r="R331" s="14"/>
    </row>
    <row r="332" spans="3:18" x14ac:dyDescent="0.25"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5"/>
      <c r="O332" s="14"/>
      <c r="P332" s="14"/>
      <c r="Q332" s="14"/>
      <c r="R332" s="14"/>
    </row>
    <row r="333" spans="3:18" x14ac:dyDescent="0.25"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5"/>
      <c r="O333" s="14"/>
      <c r="P333" s="14"/>
      <c r="Q333" s="14"/>
      <c r="R333" s="14"/>
    </row>
    <row r="334" spans="3:18" x14ac:dyDescent="0.25"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5"/>
      <c r="O334" s="14"/>
      <c r="P334" s="14"/>
      <c r="Q334" s="14"/>
      <c r="R334" s="14"/>
    </row>
    <row r="335" spans="3:18" x14ac:dyDescent="0.25"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5"/>
      <c r="O335" s="14"/>
      <c r="P335" s="14"/>
      <c r="Q335" s="14"/>
      <c r="R335" s="14"/>
    </row>
    <row r="336" spans="3:18" x14ac:dyDescent="0.25"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5"/>
      <c r="O336" s="14"/>
      <c r="P336" s="14"/>
      <c r="Q336" s="14"/>
      <c r="R336" s="14"/>
    </row>
    <row r="337" spans="3:18" x14ac:dyDescent="0.25"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5"/>
      <c r="O337" s="14"/>
      <c r="P337" s="14"/>
      <c r="Q337" s="14"/>
      <c r="R337" s="14"/>
    </row>
    <row r="338" spans="3:18" x14ac:dyDescent="0.25"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5"/>
      <c r="O338" s="14"/>
      <c r="P338" s="14"/>
      <c r="Q338" s="14"/>
      <c r="R338" s="14"/>
    </row>
    <row r="339" spans="3:18" x14ac:dyDescent="0.25"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5"/>
      <c r="O339" s="14"/>
      <c r="P339" s="14"/>
      <c r="Q339" s="14"/>
      <c r="R339" s="14"/>
    </row>
    <row r="340" spans="3:18" x14ac:dyDescent="0.25"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5"/>
      <c r="O340" s="14"/>
      <c r="P340" s="14"/>
      <c r="Q340" s="14"/>
      <c r="R340" s="14"/>
    </row>
    <row r="341" spans="3:18" x14ac:dyDescent="0.25"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5"/>
      <c r="O341" s="14"/>
      <c r="P341" s="14"/>
      <c r="Q341" s="14"/>
      <c r="R341" s="14"/>
    </row>
    <row r="342" spans="3:18" x14ac:dyDescent="0.25"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5"/>
      <c r="O342" s="14"/>
      <c r="P342" s="14"/>
      <c r="Q342" s="14"/>
      <c r="R342" s="14"/>
    </row>
    <row r="343" spans="3:18" x14ac:dyDescent="0.25"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5"/>
      <c r="O343" s="14"/>
      <c r="P343" s="14"/>
      <c r="Q343" s="14"/>
      <c r="R343" s="14"/>
    </row>
    <row r="344" spans="3:18" x14ac:dyDescent="0.25"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5"/>
      <c r="O344" s="14"/>
      <c r="P344" s="14"/>
      <c r="Q344" s="14"/>
      <c r="R344" s="14"/>
    </row>
    <row r="345" spans="3:18" x14ac:dyDescent="0.25"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5"/>
      <c r="O345" s="14"/>
      <c r="P345" s="14"/>
      <c r="Q345" s="14"/>
      <c r="R345" s="14"/>
    </row>
    <row r="346" spans="3:18" x14ac:dyDescent="0.25"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5"/>
      <c r="O346" s="14"/>
      <c r="P346" s="14"/>
      <c r="Q346" s="14"/>
      <c r="R346" s="14"/>
    </row>
    <row r="347" spans="3:18" x14ac:dyDescent="0.25"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5"/>
      <c r="O347" s="14"/>
      <c r="P347" s="14"/>
      <c r="Q347" s="14"/>
      <c r="R347" s="14"/>
    </row>
    <row r="348" spans="3:18" x14ac:dyDescent="0.25"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5"/>
      <c r="O348" s="14"/>
      <c r="P348" s="14"/>
      <c r="Q348" s="14"/>
      <c r="R348" s="14"/>
    </row>
    <row r="349" spans="3:18" x14ac:dyDescent="0.25"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5"/>
      <c r="O349" s="14"/>
      <c r="P349" s="14"/>
      <c r="Q349" s="14"/>
      <c r="R349" s="14"/>
    </row>
    <row r="350" spans="3:18" x14ac:dyDescent="0.25"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5"/>
      <c r="O350" s="14"/>
      <c r="P350" s="14"/>
      <c r="Q350" s="14"/>
      <c r="R350" s="14"/>
    </row>
    <row r="351" spans="3:18" x14ac:dyDescent="0.25"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5"/>
      <c r="O351" s="14"/>
      <c r="P351" s="14"/>
      <c r="Q351" s="14"/>
      <c r="R351" s="14"/>
    </row>
    <row r="352" spans="3:18" x14ac:dyDescent="0.25"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5"/>
      <c r="O352" s="14"/>
      <c r="P352" s="14"/>
      <c r="Q352" s="14"/>
      <c r="R352" s="14"/>
    </row>
    <row r="353" spans="3:18" x14ac:dyDescent="0.25"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5"/>
      <c r="O353" s="14"/>
      <c r="P353" s="14"/>
      <c r="Q353" s="14"/>
      <c r="R353" s="14"/>
    </row>
    <row r="354" spans="3:18" x14ac:dyDescent="0.25"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5"/>
      <c r="O354" s="14"/>
      <c r="P354" s="14"/>
      <c r="Q354" s="14"/>
      <c r="R354" s="14"/>
    </row>
    <row r="355" spans="3:18" x14ac:dyDescent="0.25"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5"/>
      <c r="O355" s="14"/>
      <c r="P355" s="14"/>
      <c r="Q355" s="14"/>
      <c r="R355" s="14"/>
    </row>
    <row r="356" spans="3:18" x14ac:dyDescent="0.25"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5"/>
      <c r="O356" s="14"/>
      <c r="P356" s="14"/>
      <c r="Q356" s="14"/>
      <c r="R356" s="14"/>
    </row>
    <row r="357" spans="3:18" x14ac:dyDescent="0.25"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5"/>
      <c r="O357" s="14"/>
      <c r="P357" s="14"/>
      <c r="Q357" s="14"/>
      <c r="R357" s="14"/>
    </row>
    <row r="358" spans="3:18" x14ac:dyDescent="0.25"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5"/>
      <c r="O358" s="14"/>
      <c r="P358" s="14"/>
      <c r="Q358" s="14"/>
      <c r="R358" s="14"/>
    </row>
    <row r="359" spans="3:18" x14ac:dyDescent="0.25"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5"/>
      <c r="O359" s="14"/>
      <c r="P359" s="14"/>
      <c r="Q359" s="14"/>
      <c r="R359" s="14"/>
    </row>
    <row r="360" spans="3:18" x14ac:dyDescent="0.25"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5"/>
      <c r="O360" s="14"/>
      <c r="P360" s="14"/>
      <c r="Q360" s="14"/>
      <c r="R360" s="14"/>
    </row>
    <row r="361" spans="3:18" x14ac:dyDescent="0.25"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5"/>
      <c r="O361" s="14"/>
      <c r="P361" s="14"/>
      <c r="Q361" s="14"/>
      <c r="R361" s="14"/>
    </row>
    <row r="362" spans="3:18" x14ac:dyDescent="0.25"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5"/>
      <c r="O362" s="14"/>
      <c r="P362" s="14"/>
      <c r="Q362" s="14"/>
      <c r="R362" s="14"/>
    </row>
    <row r="363" spans="3:18" x14ac:dyDescent="0.25"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5"/>
      <c r="O363" s="14"/>
      <c r="P363" s="14"/>
      <c r="Q363" s="14"/>
      <c r="R363" s="14"/>
    </row>
    <row r="364" spans="3:18" x14ac:dyDescent="0.25"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5"/>
      <c r="O364" s="14"/>
      <c r="P364" s="14"/>
      <c r="Q364" s="14"/>
      <c r="R364" s="14"/>
    </row>
    <row r="365" spans="3:18" x14ac:dyDescent="0.25"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5"/>
      <c r="O365" s="14"/>
      <c r="P365" s="14"/>
      <c r="Q365" s="14"/>
      <c r="R365" s="14"/>
    </row>
    <row r="366" spans="3:18" x14ac:dyDescent="0.25"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5"/>
      <c r="O366" s="14"/>
      <c r="P366" s="14"/>
      <c r="Q366" s="14"/>
      <c r="R366" s="14"/>
    </row>
    <row r="367" spans="3:18" x14ac:dyDescent="0.25"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5"/>
      <c r="O367" s="14"/>
      <c r="P367" s="14"/>
      <c r="Q367" s="14"/>
      <c r="R367" s="14"/>
    </row>
    <row r="368" spans="3:18" x14ac:dyDescent="0.25"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5"/>
      <c r="O368" s="14"/>
      <c r="P368" s="14"/>
      <c r="Q368" s="14"/>
      <c r="R368" s="14"/>
    </row>
    <row r="369" spans="3:18" x14ac:dyDescent="0.25"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5"/>
      <c r="O369" s="14"/>
      <c r="P369" s="14"/>
      <c r="Q369" s="14"/>
      <c r="R369" s="14"/>
    </row>
    <row r="370" spans="3:18" x14ac:dyDescent="0.25"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5"/>
      <c r="O370" s="14"/>
      <c r="P370" s="14"/>
      <c r="Q370" s="14"/>
      <c r="R370" s="14"/>
    </row>
    <row r="371" spans="3:18" x14ac:dyDescent="0.25"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5"/>
      <c r="O371" s="14"/>
      <c r="P371" s="14"/>
      <c r="Q371" s="14"/>
      <c r="R371" s="14"/>
    </row>
    <row r="372" spans="3:18" x14ac:dyDescent="0.25"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5"/>
      <c r="O372" s="14"/>
      <c r="P372" s="14"/>
      <c r="Q372" s="14"/>
      <c r="R372" s="14"/>
    </row>
    <row r="373" spans="3:18" x14ac:dyDescent="0.25"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5"/>
      <c r="O373" s="14"/>
      <c r="P373" s="14"/>
      <c r="Q373" s="14"/>
      <c r="R373" s="14"/>
    </row>
    <row r="374" spans="3:18" x14ac:dyDescent="0.25"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5"/>
      <c r="O374" s="14"/>
      <c r="P374" s="14"/>
      <c r="Q374" s="14"/>
      <c r="R374" s="14"/>
    </row>
    <row r="375" spans="3:18" x14ac:dyDescent="0.25"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5"/>
      <c r="O375" s="14"/>
      <c r="P375" s="14"/>
      <c r="Q375" s="14"/>
      <c r="R375" s="14"/>
    </row>
    <row r="376" spans="3:18" x14ac:dyDescent="0.25"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5"/>
      <c r="O376" s="14"/>
      <c r="P376" s="14"/>
      <c r="Q376" s="14"/>
      <c r="R376" s="14"/>
    </row>
    <row r="377" spans="3:18" x14ac:dyDescent="0.25"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5"/>
      <c r="O377" s="14"/>
      <c r="P377" s="14"/>
      <c r="Q377" s="14"/>
      <c r="R377" s="14"/>
    </row>
    <row r="378" spans="3:18" x14ac:dyDescent="0.25"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5"/>
      <c r="O378" s="14"/>
      <c r="P378" s="14"/>
      <c r="Q378" s="14"/>
      <c r="R378" s="14"/>
    </row>
    <row r="379" spans="3:18" x14ac:dyDescent="0.25"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5"/>
      <c r="O379" s="14"/>
      <c r="P379" s="14"/>
      <c r="Q379" s="14"/>
      <c r="R379" s="14"/>
    </row>
    <row r="380" spans="3:18" x14ac:dyDescent="0.25"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5"/>
      <c r="O380" s="14"/>
      <c r="P380" s="14"/>
      <c r="Q380" s="14"/>
      <c r="R380" s="14"/>
    </row>
    <row r="381" spans="3:18" x14ac:dyDescent="0.25"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5"/>
      <c r="O381" s="14"/>
      <c r="P381" s="14"/>
      <c r="Q381" s="14"/>
      <c r="R381" s="14"/>
    </row>
    <row r="382" spans="3:18" x14ac:dyDescent="0.25"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5"/>
      <c r="O382" s="14"/>
      <c r="P382" s="14"/>
      <c r="Q382" s="14"/>
      <c r="R382" s="14"/>
    </row>
    <row r="383" spans="3:18" x14ac:dyDescent="0.25"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5"/>
      <c r="O383" s="14"/>
      <c r="P383" s="14"/>
      <c r="Q383" s="14"/>
      <c r="R383" s="14"/>
    </row>
    <row r="384" spans="3:18" x14ac:dyDescent="0.25"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5"/>
      <c r="O384" s="14"/>
      <c r="P384" s="14"/>
      <c r="Q384" s="14"/>
      <c r="R384" s="14"/>
    </row>
    <row r="385" spans="3:18" x14ac:dyDescent="0.25"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5"/>
      <c r="O385" s="14"/>
      <c r="P385" s="14"/>
      <c r="Q385" s="14"/>
      <c r="R385" s="14"/>
    </row>
    <row r="386" spans="3:18" x14ac:dyDescent="0.25"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5"/>
      <c r="O386" s="14"/>
      <c r="P386" s="14"/>
      <c r="Q386" s="14"/>
      <c r="R386" s="14"/>
    </row>
    <row r="387" spans="3:18" x14ac:dyDescent="0.25"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5"/>
      <c r="O387" s="14"/>
      <c r="P387" s="14"/>
      <c r="Q387" s="14"/>
      <c r="R387" s="14"/>
    </row>
    <row r="388" spans="3:18" x14ac:dyDescent="0.25"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5"/>
      <c r="O388" s="14"/>
      <c r="P388" s="14"/>
      <c r="Q388" s="14"/>
      <c r="R388" s="14"/>
    </row>
    <row r="389" spans="3:18" x14ac:dyDescent="0.25"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5"/>
      <c r="O389" s="14"/>
      <c r="P389" s="14"/>
      <c r="Q389" s="14"/>
      <c r="R389" s="14"/>
    </row>
    <row r="390" spans="3:18" x14ac:dyDescent="0.25"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5"/>
      <c r="O390" s="14"/>
      <c r="P390" s="14"/>
      <c r="Q390" s="14"/>
      <c r="R390" s="14"/>
    </row>
    <row r="391" spans="3:18" x14ac:dyDescent="0.25"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5"/>
      <c r="O391" s="14"/>
      <c r="P391" s="14"/>
      <c r="Q391" s="14"/>
      <c r="R391" s="14"/>
    </row>
    <row r="392" spans="3:18" x14ac:dyDescent="0.25"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5"/>
      <c r="O392" s="14"/>
      <c r="P392" s="14"/>
      <c r="Q392" s="14"/>
      <c r="R392" s="14"/>
    </row>
    <row r="393" spans="3:18" x14ac:dyDescent="0.25"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5"/>
      <c r="O393" s="14"/>
      <c r="P393" s="14"/>
      <c r="Q393" s="14"/>
      <c r="R393" s="14"/>
    </row>
    <row r="394" spans="3:18" x14ac:dyDescent="0.25"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5"/>
    </row>
    <row r="395" spans="3:18" x14ac:dyDescent="0.25"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5"/>
    </row>
    <row r="396" spans="3:18" x14ac:dyDescent="0.25"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5"/>
    </row>
    <row r="397" spans="3:18" x14ac:dyDescent="0.25"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5"/>
    </row>
    <row r="398" spans="3:18" x14ac:dyDescent="0.25"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5"/>
    </row>
    <row r="399" spans="3:18" x14ac:dyDescent="0.25"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5"/>
    </row>
    <row r="400" spans="3:18" x14ac:dyDescent="0.25"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5"/>
    </row>
    <row r="401" spans="3:14" x14ac:dyDescent="0.25"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5"/>
    </row>
    <row r="402" spans="3:14" x14ac:dyDescent="0.25"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5"/>
    </row>
    <row r="403" spans="3:14" x14ac:dyDescent="0.25"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5"/>
    </row>
    <row r="404" spans="3:14" x14ac:dyDescent="0.25"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5"/>
    </row>
    <row r="405" spans="3:14" x14ac:dyDescent="0.25"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5"/>
    </row>
    <row r="406" spans="3:14" x14ac:dyDescent="0.25"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5"/>
    </row>
    <row r="407" spans="3:14" x14ac:dyDescent="0.25"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5"/>
    </row>
    <row r="408" spans="3:14" x14ac:dyDescent="0.25"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5"/>
    </row>
    <row r="409" spans="3:14" x14ac:dyDescent="0.25"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5"/>
    </row>
    <row r="410" spans="3:14" x14ac:dyDescent="0.25"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5"/>
    </row>
    <row r="411" spans="3:14" x14ac:dyDescent="0.25"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5"/>
    </row>
    <row r="412" spans="3:14" x14ac:dyDescent="0.25"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5"/>
    </row>
    <row r="413" spans="3:14" x14ac:dyDescent="0.25"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5"/>
    </row>
    <row r="414" spans="3:14" x14ac:dyDescent="0.25"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5"/>
    </row>
    <row r="415" spans="3:14" x14ac:dyDescent="0.25"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5"/>
    </row>
    <row r="416" spans="3:14" x14ac:dyDescent="0.25"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5"/>
    </row>
    <row r="417" spans="3:14" x14ac:dyDescent="0.25"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5"/>
    </row>
    <row r="418" spans="3:14" x14ac:dyDescent="0.25"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5"/>
    </row>
    <row r="419" spans="3:14" x14ac:dyDescent="0.25"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5"/>
    </row>
    <row r="420" spans="3:14" x14ac:dyDescent="0.25"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5"/>
    </row>
    <row r="421" spans="3:14" x14ac:dyDescent="0.25"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5"/>
    </row>
    <row r="422" spans="3:14" x14ac:dyDescent="0.25"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5"/>
    </row>
    <row r="423" spans="3:14" x14ac:dyDescent="0.25"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5"/>
    </row>
    <row r="424" spans="3:14" x14ac:dyDescent="0.25"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5"/>
    </row>
    <row r="425" spans="3:14" x14ac:dyDescent="0.25"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5"/>
    </row>
    <row r="426" spans="3:14" x14ac:dyDescent="0.25"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5"/>
    </row>
    <row r="427" spans="3:14" x14ac:dyDescent="0.25"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5"/>
    </row>
    <row r="428" spans="3:14" x14ac:dyDescent="0.25"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5"/>
    </row>
    <row r="429" spans="3:14" x14ac:dyDescent="0.25"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5"/>
    </row>
    <row r="430" spans="3:14" x14ac:dyDescent="0.25"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5"/>
    </row>
    <row r="431" spans="3:14" x14ac:dyDescent="0.25"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5"/>
    </row>
    <row r="432" spans="3:14" x14ac:dyDescent="0.25"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5"/>
    </row>
    <row r="433" spans="3:14" x14ac:dyDescent="0.25"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5"/>
    </row>
    <row r="434" spans="3:14" x14ac:dyDescent="0.25"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5"/>
    </row>
    <row r="435" spans="3:14" x14ac:dyDescent="0.25"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5"/>
    </row>
    <row r="436" spans="3:14" x14ac:dyDescent="0.25"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5"/>
    </row>
    <row r="437" spans="3:14" x14ac:dyDescent="0.25"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5"/>
    </row>
    <row r="438" spans="3:14" x14ac:dyDescent="0.25"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5"/>
    </row>
    <row r="439" spans="3:14" x14ac:dyDescent="0.25"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5"/>
    </row>
    <row r="440" spans="3:14" x14ac:dyDescent="0.25"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5"/>
    </row>
    <row r="441" spans="3:14" x14ac:dyDescent="0.25"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14"/>
    </row>
    <row r="442" spans="3:14" x14ac:dyDescent="0.25"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14"/>
    </row>
    <row r="443" spans="3:14" x14ac:dyDescent="0.25"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14"/>
    </row>
    <row r="444" spans="3:14" x14ac:dyDescent="0.25"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14"/>
    </row>
    <row r="445" spans="3:14" x14ac:dyDescent="0.25"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14"/>
    </row>
    <row r="446" spans="3:14" x14ac:dyDescent="0.25"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14"/>
    </row>
    <row r="447" spans="3:14" x14ac:dyDescent="0.25"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14"/>
    </row>
    <row r="448" spans="3:14" x14ac:dyDescent="0.25"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14"/>
    </row>
    <row r="449" spans="3:14" x14ac:dyDescent="0.25"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14"/>
    </row>
    <row r="450" spans="3:14" x14ac:dyDescent="0.25"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14"/>
    </row>
    <row r="451" spans="3:14" x14ac:dyDescent="0.25"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14"/>
    </row>
    <row r="452" spans="3:14" x14ac:dyDescent="0.25"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14"/>
    </row>
    <row r="453" spans="3:14" x14ac:dyDescent="0.25"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14"/>
    </row>
    <row r="454" spans="3:14" x14ac:dyDescent="0.25"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14"/>
    </row>
    <row r="455" spans="3:14" x14ac:dyDescent="0.25"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14"/>
    </row>
    <row r="456" spans="3:14" x14ac:dyDescent="0.25"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14"/>
    </row>
    <row r="457" spans="3:14" x14ac:dyDescent="0.25"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14"/>
    </row>
    <row r="458" spans="3:14" x14ac:dyDescent="0.25"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14"/>
    </row>
    <row r="459" spans="3:14" x14ac:dyDescent="0.25"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14"/>
    </row>
    <row r="460" spans="3:14" x14ac:dyDescent="0.25"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14"/>
    </row>
    <row r="461" spans="3:14" x14ac:dyDescent="0.25"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14"/>
    </row>
    <row r="462" spans="3:14" x14ac:dyDescent="0.25"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14"/>
    </row>
    <row r="463" spans="3:14" x14ac:dyDescent="0.25"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14"/>
    </row>
    <row r="464" spans="3:14" x14ac:dyDescent="0.25"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14"/>
    </row>
    <row r="465" spans="3:14" x14ac:dyDescent="0.25"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14"/>
    </row>
    <row r="466" spans="3:14" x14ac:dyDescent="0.25"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14"/>
    </row>
    <row r="467" spans="3:14" x14ac:dyDescent="0.25"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14"/>
    </row>
    <row r="468" spans="3:14" x14ac:dyDescent="0.25"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14"/>
    </row>
    <row r="469" spans="3:14" x14ac:dyDescent="0.25"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14"/>
    </row>
  </sheetData>
  <sheetProtection algorithmName="SHA-512" hashValue="V+ncMYQscMtoAHTdkWGUaHI7bniNnPPErtN7Wad0eaW1KC+ccrG8A1jsfp/PxXfvCO2a7GFpHbKkAacGsz4mAA==" saltValue="9CpzQ/x+CMijWm1P9j5nqg==" spinCount="100000" sheet="1" selectLockedCells="1"/>
  <mergeCells count="35">
    <mergeCell ref="C58:J58"/>
    <mergeCell ref="C17:H17"/>
    <mergeCell ref="C13:G13"/>
    <mergeCell ref="C15:J15"/>
    <mergeCell ref="C50:E50"/>
    <mergeCell ref="C52:E52"/>
    <mergeCell ref="C54:E54"/>
    <mergeCell ref="C34:E34"/>
    <mergeCell ref="C36:E36"/>
    <mergeCell ref="C38:E38"/>
    <mergeCell ref="C26:I26"/>
    <mergeCell ref="C43:I43"/>
    <mergeCell ref="C1:J1"/>
    <mergeCell ref="C2:J2"/>
    <mergeCell ref="C6:F6"/>
    <mergeCell ref="C7:H7"/>
    <mergeCell ref="C5:J5"/>
    <mergeCell ref="C9:J9"/>
    <mergeCell ref="C12:J12"/>
    <mergeCell ref="C40:I40"/>
    <mergeCell ref="C21:I21"/>
    <mergeCell ref="C42:I42"/>
    <mergeCell ref="C10:J10"/>
    <mergeCell ref="D87:G87"/>
    <mergeCell ref="D89:G89"/>
    <mergeCell ref="D91:G91"/>
    <mergeCell ref="F95:G95"/>
    <mergeCell ref="C62:G62"/>
    <mergeCell ref="C85:J85"/>
    <mergeCell ref="C81:E81"/>
    <mergeCell ref="C68:E68"/>
    <mergeCell ref="C64:E64"/>
    <mergeCell ref="C79:E79"/>
    <mergeCell ref="C77:E77"/>
    <mergeCell ref="C83:I83"/>
  </mergeCells>
  <dataValidations xWindow="587" yWindow="609" count="11">
    <dataValidation type="list" allowBlank="1" showInputMessage="1" showErrorMessage="1" promptTitle="Vælg fra listen" prompt="Klik i højre side af cellen og vælg hvilken type hus" sqref="G64" xr:uid="{00000000-0002-0000-0000-000000000000}">
      <formula1>$D$200:$E$200</formula1>
    </dataValidation>
    <dataValidation type="list" allowBlank="1" showInputMessage="1" showErrorMessage="1" promptTitle="Vælg" prompt="Klik i højre side af cellen og vælg Ja eller Nej" sqref="F77 H75 H68:H73 B60 F50 D41 F34 B23 D24:D25 B29 D28 B45 D44" xr:uid="{00000000-0002-0000-0000-000001000000}">
      <formula1>$H$203:$H$204</formula1>
    </dataValidation>
    <dataValidation allowBlank="1" showInputMessage="1" showErrorMessage="1" promptTitle="Skriv" prompt="Skriv antal dage der har været frit logi til rådighed" sqref="H44 H47:H49 H41 H28 H23:H25" xr:uid="{00000000-0002-0000-0000-000004000000}"/>
    <dataValidation allowBlank="1" showInputMessage="1" showErrorMessage="1" promptTitle="Skriv" prompt="Skriv antal dage der har været bolig til rådighed" sqref="H60" xr:uid="{00000000-0002-0000-0000-000005000000}"/>
    <dataValidation allowBlank="1" showInputMessage="1" showErrorMessage="1" promptTitle="Skriv" prompt="Angiv beløb for perioden, hvis der har været en egenbetaling" sqref="H62" xr:uid="{00000000-0002-0000-0000-000006000000}"/>
    <dataValidation allowBlank="1" showInputMessage="1" showErrorMessage="1" promptTitle="Skriv" prompt="Angiv antal m2 boligens areal udgør" sqref="D66" xr:uid="{00000000-0002-0000-0000-000007000000}"/>
    <dataValidation allowBlank="1" showInputMessage="1" showErrorMessage="1" promptTitle="Skriv" prompt="Angiv boligens opførelsessum pr. m2" sqref="H66" xr:uid="{00000000-0002-0000-0000-000008000000}"/>
    <dataValidation allowBlank="1" showInputMessage="1" showErrorMessage="1" promptTitle="Skriv" prompt="Angiv det faktuelt samlede beløb af fri el, varme mv. i perioden" sqref="F79 F52 F36" xr:uid="{00000000-0002-0000-0000-000009000000}"/>
    <dataValidation allowBlank="1" showInputMessage="1" showErrorMessage="1" promptTitle="Skriv" prompt="Angiv periodens samlede beløb, hvis der har været en egenbetaling af el, varme mv. hvis denne delvis er betalt af arbejdsgiver" sqref="F81 F54 F38" xr:uid="{00000000-0002-0000-0000-00000A000000}"/>
    <dataValidation allowBlank="1" showInputMessage="1" showErrorMessage="1" promptTitle="Skriv" prompt="Skriv antal dage der har været vakant- eller prævakant bolig til rådighed" sqref="H45 H29" xr:uid="{18762852-BE63-4D16-AF98-B81222AA5392}"/>
    <dataValidation allowBlank="1" showInputMessage="1" showErrorMessage="1" promptTitle="Skriv" prompt="Skriv antal rum der har været til rådighed" sqref="H46 H30" xr:uid="{E4EEC459-F063-4F4E-97B1-F1B12BFDB757}"/>
  </dataValidations>
  <hyperlinks>
    <hyperlink ref="G6" r:id="rId1" xr:uid="{6DDA8493-CCF9-41E0-AFE8-B07B3BCDE6CF}"/>
  </hyperlinks>
  <pageMargins left="0.70866141732283472" right="0.51181102362204722" top="0.59055118110236227" bottom="0.59055118110236227" header="0.31496062992125984" footer="0.31496062992125984"/>
  <pageSetup paperSize="9" scale="66" orientation="portrait" r:id="rId2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Ark1</vt:lpstr>
      <vt:lpstr>Antal_rum</vt:lpstr>
      <vt:lpstr>'Ark1'!Udskriftsområde</vt:lpstr>
    </vt:vector>
  </TitlesOfParts>
  <Company>Kalaallit Nunaanni Namminersorlutik Oqartussat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Ferdinand Hammeken</dc:creator>
  <cp:lastModifiedBy>Ane Nielsen Thorleifsen</cp:lastModifiedBy>
  <cp:lastPrinted>2025-10-21T11:32:51Z</cp:lastPrinted>
  <dcterms:created xsi:type="dcterms:W3CDTF">2013-02-01T12:54:25Z</dcterms:created>
  <dcterms:modified xsi:type="dcterms:W3CDTF">2025-10-21T11:35:09Z</dcterms:modified>
</cp:coreProperties>
</file>