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ndre BILAG til sagsforløb\"/>
    </mc:Choice>
  </mc:AlternateContent>
  <xr:revisionPtr revIDLastSave="0" documentId="8_{D41C4271-8952-491D-B4A7-1E5E32CFBBE1}" xr6:coauthVersionLast="47" xr6:coauthVersionMax="47" xr10:uidLastSave="{00000000-0000-0000-0000-000000000000}"/>
  <workbookProtection workbookAlgorithmName="SHA-512" workbookHashValue="dxF6qp0ChKWuj8ZuBZV60ERQaVzXqsgzfD7B6VmL9pjIucwprhpoXl9xVOTtWfikY49F3eRMgeb6mqWt/W1jSw==" workbookSaltValue="uguoaQNM23HTPtwWWZ9gsQ==" workbookSpinCount="100000" lockStructure="1"/>
  <bookViews>
    <workbookView xWindow="-120" yWindow="-120" windowWidth="38640" windowHeight="21120" xr2:uid="{00000000-000D-0000-FFFF-FFFF00000000}"/>
  </bookViews>
  <sheets>
    <sheet name="Ark1" sheetId="1" r:id="rId1"/>
  </sheets>
  <definedNames>
    <definedName name="Antal_rum" comment="Vælg fra listen">'Ark1'!$D$81</definedName>
    <definedName name="_xlnm.Print_Area" localSheetId="0">'Ark1'!$C$1:$J$103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 l="1"/>
  <c r="H215" i="1"/>
  <c r="L85" i="1" l="1"/>
  <c r="M52" i="1"/>
  <c r="J45" i="1" l="1"/>
  <c r="J47" i="1" s="1"/>
  <c r="J60" i="1" l="1"/>
  <c r="J62" i="1" s="1"/>
  <c r="M85" i="1" l="1"/>
  <c r="H216" i="1"/>
  <c r="H213" i="1" s="1"/>
  <c r="J30" i="1" s="1"/>
  <c r="J87" i="1" l="1"/>
  <c r="J89" i="1" s="1"/>
</calcChain>
</file>

<file path=xl/sharedStrings.xml><?xml version="1.0" encoding="utf-8"?>
<sst xmlns="http://schemas.openxmlformats.org/spreadsheetml/2006/main" count="109" uniqueCount="80">
  <si>
    <t>Indkomstår:</t>
  </si>
  <si>
    <t>herunder prævakant- og vakantboliger.</t>
  </si>
  <si>
    <t xml:space="preserve">Værdien består dels af et driftsbidrag og dels af et kapitalafkast.  </t>
  </si>
  <si>
    <t>Evt. møbleringstillæg skal tillægges i opgørelsen - se ovennævnte meddelelse.</t>
  </si>
  <si>
    <t xml:space="preserve">Antal dage </t>
  </si>
  <si>
    <t>Driftsbidrag</t>
  </si>
  <si>
    <t>Kapitalafkast</t>
  </si>
  <si>
    <t>Bad</t>
  </si>
  <si>
    <t>Varme</t>
  </si>
  <si>
    <t>Elektricitet</t>
  </si>
  <si>
    <t>Vand</t>
  </si>
  <si>
    <t>Gas</t>
  </si>
  <si>
    <t>Isolering</t>
  </si>
  <si>
    <t>Fri bolig?</t>
  </si>
  <si>
    <t>Frit logi?</t>
  </si>
  <si>
    <t>Antal dage</t>
  </si>
  <si>
    <t>Antal m2:</t>
  </si>
  <si>
    <t>Mangler nogle af disse faciliteter:</t>
  </si>
  <si>
    <t>1. Bad/vandskyllende closet</t>
  </si>
  <si>
    <t>2. Centralvarme/oliefyr/elvarme</t>
  </si>
  <si>
    <t>3. Elektricitet</t>
  </si>
  <si>
    <t>4. Vand eller vandtank</t>
  </si>
  <si>
    <t>5. Gas eller elektricitet til kogebrug</t>
  </si>
  <si>
    <t>Antal rum</t>
  </si>
  <si>
    <t>Er der fri- eller delvis fri el, varme mv.?</t>
  </si>
  <si>
    <t>(Hvis ja besvares nedenstående)</t>
  </si>
  <si>
    <t>Beregning af frit logi</t>
  </si>
  <si>
    <t>Daglig sats af ovenstående</t>
  </si>
  <si>
    <t>Faktisk værdi af fri el, varme mv. i perioden</t>
  </si>
  <si>
    <t>kr.</t>
  </si>
  <si>
    <t>Evt. egenbetaling for el, varme mv. i perioden</t>
  </si>
  <si>
    <t>Egenbetaling i perioden, hvis nogen (ikke egenbetaling af el, varme mv.)</t>
  </si>
  <si>
    <t>Den udfyldte formular kan med fordel vedhæftes selvangivelsen, så den ikke senere skal eftersendes ved en evt. skatterevision</t>
  </si>
  <si>
    <t>Ja</t>
  </si>
  <si>
    <t>Nej</t>
  </si>
  <si>
    <t>CPR-nr.:</t>
  </si>
  <si>
    <t>Navn:</t>
  </si>
  <si>
    <t>Adresse:</t>
  </si>
  <si>
    <t>B-nr.:</t>
  </si>
  <si>
    <t>her.</t>
  </si>
  <si>
    <t>Postnr.:</t>
  </si>
  <si>
    <t xml:space="preserve">                                  By:</t>
  </si>
  <si>
    <t>Egenbetaling i perioden</t>
  </si>
  <si>
    <t>-</t>
  </si>
  <si>
    <t>Min</t>
  </si>
  <si>
    <t>Max</t>
  </si>
  <si>
    <t>År</t>
  </si>
  <si>
    <t>Antal dage i året</t>
  </si>
  <si>
    <t>Er der fri rådighed over inventaret?</t>
  </si>
  <si>
    <t>Vakant bolig?</t>
  </si>
  <si>
    <t>Beregning af hel eller delvis fri bolig</t>
  </si>
  <si>
    <t>Anskaffelse</t>
  </si>
  <si>
    <t>Anskaffelsessum</t>
  </si>
  <si>
    <t>Anskaffelsessum pr. m2</t>
  </si>
  <si>
    <t>Samlet beløb til beskatning, der skal anføres i rubrik 110 på blanketten A11</t>
  </si>
  <si>
    <t>Værdi af fri vakant bolig pr. rum</t>
  </si>
  <si>
    <t>Faktiske forbrug af el, vand og varme skal tillægges, såfremt udgifter til disse afholdes af arbejdsgiver.</t>
  </si>
  <si>
    <t>Meddelsen kan hentes</t>
  </si>
  <si>
    <t xml:space="preserve">Kapitalafkast udgør 1,5 % af ejendommens anskaffelsessum. </t>
  </si>
  <si>
    <t>der stilles til rådighed af det offentlige (begge benævnt som vakant bolig, se nedenfor)</t>
  </si>
  <si>
    <t>6. Isolering, jf. meddelelse nr. 142</t>
  </si>
  <si>
    <t>Enfamilie- eller dobbeltfamiliehus</t>
  </si>
  <si>
    <t>Etageejendomme og rækkehuse m.v.</t>
  </si>
  <si>
    <t>Fri boligtype:</t>
  </si>
  <si>
    <t>Sats for frit logi 2025</t>
  </si>
  <si>
    <t>Takst for fri adgang til inventaret</t>
  </si>
  <si>
    <r>
      <t xml:space="preserve">Værdi af frit logi udgør </t>
    </r>
    <r>
      <rPr>
        <b/>
        <sz val="11"/>
        <color theme="1"/>
        <rFont val="Calibri"/>
        <family val="2"/>
        <scheme val="minor"/>
      </rPr>
      <t>18.697 kr</t>
    </r>
    <r>
      <rPr>
        <sz val="11"/>
        <color theme="1"/>
        <rFont val="Calibri"/>
        <family val="2"/>
        <scheme val="minor"/>
      </rPr>
      <t>. pr. år.</t>
    </r>
  </si>
  <si>
    <t xml:space="preserve">Hjælpeskema til det offentlige  - Opgørelse af værdien af fri bolig, </t>
  </si>
  <si>
    <r>
      <t xml:space="preserve">Beregning af fri vakant- og prævakant bolig med </t>
    </r>
    <r>
      <rPr>
        <b/>
        <i/>
        <sz val="12"/>
        <color theme="1"/>
        <rFont val="Calibri"/>
        <family val="2"/>
        <scheme val="minor"/>
      </rPr>
      <t>fælles køkken- eller toiletfaciliteter</t>
    </r>
    <r>
      <rPr>
        <b/>
        <sz val="12"/>
        <color theme="1"/>
        <rFont val="Calibri"/>
        <family val="2"/>
        <scheme val="minor"/>
      </rPr>
      <t>,</t>
    </r>
  </si>
  <si>
    <t xml:space="preserve">Værdien af fri vakant eller prævakant bolig, der stilled til rådighed af det offentlige, fastsættes efter boligens størrelse til følgende pr- måned: </t>
  </si>
  <si>
    <t>Vakant der stilles til rådighed af det offentlige (begge benævnt som vakant bolig nedenfor)</t>
  </si>
  <si>
    <r>
      <t>For indkomståret 2025 udgør driftsbidraget</t>
    </r>
    <r>
      <rPr>
        <b/>
        <sz val="11"/>
        <color theme="1"/>
        <rFont val="Calibri"/>
        <family val="2"/>
        <scheme val="minor"/>
      </rPr>
      <t xml:space="preserve"> 504 kr</t>
    </r>
    <r>
      <rPr>
        <sz val="11"/>
        <color theme="1"/>
        <rFont val="Calibri"/>
        <family val="2"/>
        <scheme val="minor"/>
      </rPr>
      <t>. pr. m2. pr. år for enfamilie- og dobbeltfamiliehuse og</t>
    </r>
  </si>
  <si>
    <r>
      <rPr>
        <b/>
        <sz val="11"/>
        <color theme="1"/>
        <rFont val="Calibri"/>
        <family val="2"/>
        <scheme val="minor"/>
      </rPr>
      <t>559 kr</t>
    </r>
    <r>
      <rPr>
        <sz val="11"/>
        <color theme="1"/>
        <rFont val="Calibri"/>
        <family val="2"/>
        <scheme val="minor"/>
      </rPr>
      <t>. pr. m2 for etageejendomme og rækkehuse m.v.</t>
    </r>
  </si>
  <si>
    <r>
      <t>Anskaffelsessum udgør som min.</t>
    </r>
    <r>
      <rPr>
        <b/>
        <sz val="11"/>
        <color theme="1"/>
        <rFont val="Calibri"/>
        <family val="2"/>
        <scheme val="minor"/>
      </rPr>
      <t xml:space="preserve"> 7.658 kr</t>
    </r>
    <r>
      <rPr>
        <sz val="11"/>
        <color theme="1"/>
        <rFont val="Calibri"/>
        <family val="2"/>
        <scheme val="minor"/>
      </rPr>
      <t xml:space="preserve">. pr. m2 og udgør som max. </t>
    </r>
    <r>
      <rPr>
        <b/>
        <sz val="11"/>
        <color theme="1"/>
        <rFont val="Calibri"/>
        <family val="2"/>
        <scheme val="minor"/>
      </rPr>
      <t>36.413 kr</t>
    </r>
    <r>
      <rPr>
        <sz val="11"/>
        <color theme="1"/>
        <rFont val="Calibri"/>
        <family val="2"/>
        <scheme val="minor"/>
      </rPr>
      <t>. pr. m2.</t>
    </r>
  </si>
  <si>
    <t>Skattepligtig værdi af hel eller delvis fri bolig beregnes efter Meddelelse fra Skattestyrelsen nr. 164 af 6. oktober 2025.</t>
  </si>
  <si>
    <r>
      <t xml:space="preserve">2) </t>
    </r>
    <r>
      <rPr>
        <b/>
        <sz val="11"/>
        <color theme="1"/>
        <rFont val="Calibri"/>
        <family val="2"/>
        <scheme val="minor"/>
      </rPr>
      <t>2.188 kr.</t>
    </r>
    <r>
      <rPr>
        <sz val="11"/>
        <color theme="1"/>
        <rFont val="Calibri"/>
        <family val="2"/>
        <scheme val="minor"/>
      </rPr>
      <t xml:space="preserve"> (2026 niveau) ved selvstændige boliger med 1 eller 2 rums.</t>
    </r>
  </si>
  <si>
    <r>
      <t>3)</t>
    </r>
    <r>
      <rPr>
        <b/>
        <sz val="11"/>
        <color theme="1"/>
        <rFont val="Calibri"/>
        <family val="2"/>
        <scheme val="minor"/>
      </rPr>
      <t xml:space="preserve"> 2.734 kr.</t>
    </r>
    <r>
      <rPr>
        <sz val="11"/>
        <color theme="1"/>
        <rFont val="Calibri"/>
        <family val="2"/>
        <scheme val="minor"/>
      </rPr>
      <t xml:space="preserve"> (2026 niveau) ved selvstændige boliger med 3 rum.</t>
    </r>
  </si>
  <si>
    <r>
      <t>4) </t>
    </r>
    <r>
      <rPr>
        <b/>
        <sz val="11"/>
        <color theme="1"/>
        <rFont val="Calibri"/>
        <family val="2"/>
        <scheme val="minor"/>
      </rPr>
      <t>3.829 kr.</t>
    </r>
    <r>
      <rPr>
        <sz val="11"/>
        <color theme="1"/>
        <rFont val="Calibri"/>
        <family val="2"/>
        <scheme val="minor"/>
      </rPr>
      <t xml:space="preserve"> (2026 niveau) ved selvstændige boliger med 4 rum.</t>
    </r>
  </si>
  <si>
    <r>
      <t xml:space="preserve">5) </t>
    </r>
    <r>
      <rPr>
        <b/>
        <sz val="11"/>
        <color theme="1"/>
        <rFont val="Calibri"/>
        <family val="2"/>
        <scheme val="minor"/>
      </rPr>
      <t>4.922 kr</t>
    </r>
    <r>
      <rPr>
        <sz val="11"/>
        <color theme="1"/>
        <rFont val="Calibri"/>
        <family val="2"/>
        <scheme val="minor"/>
      </rPr>
      <t>. (2026 niveau) ved selvstændige boliger med 5 rum eller derover.</t>
    </r>
  </si>
  <si>
    <r>
      <t xml:space="preserve">1) </t>
    </r>
    <r>
      <rPr>
        <b/>
        <sz val="11"/>
        <color theme="1"/>
        <rFont val="Calibri"/>
        <family val="2"/>
        <scheme val="minor"/>
      </rPr>
      <t xml:space="preserve">1.093 kr. </t>
    </r>
    <r>
      <rPr>
        <sz val="11"/>
        <color theme="1"/>
        <rFont val="Calibri"/>
        <family val="2"/>
        <scheme val="minor"/>
      </rPr>
      <t>(2026 niveau) pr. rum eller værelse, når andre end medlemmer af husstanden har adgang til</t>
    </r>
    <r>
      <rPr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 xml:space="preserve">samme køkken- eller toiletfaciliteter.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</si>
</sst>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&quot;kr.&quot;\ #,##0;[Red]&quot;kr.&quot;\ \-#,##0"/>
    <numFmt numFmtId="165" formatCode="_ * #,##0_ ;_ * \-#,##0_ ;_ * &quot;-&quot;??_ ;_ @_ "/>
    <numFmt numFmtId="166" formatCode="0_ ;\-0\ "/>
    <numFmt numFmtId="167" formatCode="#,##0_ ;\-#,##0\ "/>
  </numFmts>
  <fonts count="2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/>
    <xf numFmtId="0" fontId="6" fillId="0" borderId="0" xfId="0" applyFont="1"/>
    <xf numFmtId="0" fontId="0" fillId="2" borderId="2" xfId="0" applyFill="1" applyBorder="1" applyProtection="1">
      <protection locked="0" hidden="1"/>
    </xf>
    <xf numFmtId="0" fontId="0" fillId="2" borderId="2" xfId="0" applyFill="1" applyBorder="1" applyAlignment="1" applyProtection="1">
      <alignment horizontal="center"/>
      <protection locked="0" hidden="1"/>
    </xf>
    <xf numFmtId="0" fontId="8" fillId="0" borderId="0" xfId="0" applyFont="1"/>
    <xf numFmtId="0" fontId="0" fillId="0" borderId="0" xfId="0" applyAlignment="1">
      <alignment horizontal="left"/>
    </xf>
    <xf numFmtId="165" fontId="0" fillId="2" borderId="2" xfId="2" applyNumberFormat="1" applyFont="1" applyFill="1" applyBorder="1" applyProtection="1">
      <protection locked="0"/>
    </xf>
    <xf numFmtId="165" fontId="0" fillId="2" borderId="2" xfId="2" applyNumberFormat="1" applyFont="1" applyFill="1" applyBorder="1" applyProtection="1">
      <protection locked="0" hidden="1"/>
    </xf>
    <xf numFmtId="0" fontId="0" fillId="2" borderId="2" xfId="0" applyFill="1" applyBorder="1" applyProtection="1">
      <protection locked="0"/>
    </xf>
    <xf numFmtId="0" fontId="3" fillId="0" borderId="0" xfId="1" applyProtection="1">
      <protection locked="0" hidden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" fontId="0" fillId="2" borderId="2" xfId="0" applyNumberFormat="1" applyFill="1" applyBorder="1" applyProtection="1">
      <protection locked="0"/>
    </xf>
    <xf numFmtId="0" fontId="9" fillId="0" borderId="0" xfId="0" applyFont="1"/>
    <xf numFmtId="0" fontId="0" fillId="2" borderId="2" xfId="0" applyFill="1" applyBorder="1" applyAlignment="1" applyProtection="1">
      <alignment horizontal="center"/>
      <protection locked="0"/>
    </xf>
    <xf numFmtId="167" fontId="0" fillId="4" borderId="1" xfId="2" applyNumberFormat="1" applyFont="1" applyFill="1" applyBorder="1" applyProtection="1">
      <protection hidden="1"/>
    </xf>
    <xf numFmtId="167" fontId="0" fillId="4" borderId="2" xfId="2" applyNumberFormat="1" applyFont="1" applyFill="1" applyBorder="1" applyAlignment="1" applyProtection="1">
      <alignment horizontal="right"/>
      <protection hidden="1"/>
    </xf>
    <xf numFmtId="3" fontId="0" fillId="2" borderId="2" xfId="0" applyNumberFormat="1" applyFill="1" applyBorder="1" applyAlignment="1" applyProtection="1">
      <alignment horizontal="right"/>
      <protection locked="0"/>
    </xf>
    <xf numFmtId="0" fontId="10" fillId="0" borderId="0" xfId="0" applyFont="1"/>
    <xf numFmtId="165" fontId="6" fillId="0" borderId="0" xfId="2" applyNumberFormat="1" applyFont="1" applyFill="1"/>
    <xf numFmtId="3" fontId="0" fillId="2" borderId="2" xfId="0" applyNumberFormat="1" applyFill="1" applyBorder="1" applyAlignment="1" applyProtection="1">
      <alignment horizontal="center"/>
      <protection locked="0" hidden="1"/>
    </xf>
    <xf numFmtId="3" fontId="0" fillId="2" borderId="2" xfId="0" applyNumberFormat="1" applyFill="1" applyBorder="1" applyProtection="1">
      <protection locked="0" hidden="1"/>
    </xf>
    <xf numFmtId="0" fontId="11" fillId="0" borderId="0" xfId="0" applyFont="1"/>
    <xf numFmtId="0" fontId="12" fillId="5" borderId="0" xfId="0" applyFont="1" applyFill="1"/>
    <xf numFmtId="0" fontId="5" fillId="5" borderId="0" xfId="0" applyFont="1" applyFill="1"/>
    <xf numFmtId="3" fontId="0" fillId="5" borderId="0" xfId="0" applyNumberFormat="1" applyFill="1" applyAlignment="1" applyProtection="1">
      <alignment horizontal="right"/>
      <protection locked="0"/>
    </xf>
    <xf numFmtId="3" fontId="1" fillId="6" borderId="3" xfId="2" applyNumberFormat="1" applyFont="1" applyFill="1" applyBorder="1" applyProtection="1">
      <protection hidden="1"/>
    </xf>
    <xf numFmtId="0" fontId="1" fillId="6" borderId="0" xfId="0" applyFont="1" applyFill="1"/>
    <xf numFmtId="0" fontId="8" fillId="6" borderId="0" xfId="0" applyFont="1" applyFill="1"/>
    <xf numFmtId="167" fontId="4" fillId="4" borderId="1" xfId="2" applyNumberFormat="1" applyFont="1" applyFill="1" applyBorder="1" applyProtection="1">
      <protection hidden="1"/>
    </xf>
    <xf numFmtId="0" fontId="6" fillId="5" borderId="0" xfId="0" applyFont="1" applyFill="1"/>
    <xf numFmtId="0" fontId="13" fillId="0" borderId="0" xfId="0" applyFont="1"/>
    <xf numFmtId="0" fontId="5" fillId="0" borderId="0" xfId="0" applyFont="1"/>
    <xf numFmtId="0" fontId="14" fillId="0" borderId="0" xfId="0" applyFont="1"/>
    <xf numFmtId="0" fontId="10" fillId="5" borderId="0" xfId="0" applyFont="1" applyFill="1"/>
    <xf numFmtId="10" fontId="6" fillId="5" borderId="0" xfId="0" applyNumberFormat="1" applyFont="1" applyFill="1"/>
    <xf numFmtId="43" fontId="6" fillId="5" borderId="0" xfId="2" applyFont="1" applyFill="1"/>
    <xf numFmtId="165" fontId="6" fillId="5" borderId="0" xfId="0" applyNumberFormat="1" applyFont="1" applyFill="1"/>
    <xf numFmtId="165" fontId="6" fillId="5" borderId="0" xfId="2" applyNumberFormat="1" applyFont="1" applyFill="1"/>
    <xf numFmtId="166" fontId="6" fillId="5" borderId="0" xfId="2" applyNumberFormat="1" applyFont="1" applyFill="1"/>
    <xf numFmtId="9" fontId="6" fillId="5" borderId="0" xfId="2" applyNumberFormat="1" applyFont="1" applyFill="1"/>
    <xf numFmtId="4" fontId="6" fillId="5" borderId="0" xfId="0" applyNumberFormat="1" applyFont="1" applyFill="1"/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right"/>
    </xf>
    <xf numFmtId="3" fontId="6" fillId="5" borderId="0" xfId="0" applyNumberFormat="1" applyFont="1" applyFill="1"/>
    <xf numFmtId="0" fontId="9" fillId="5" borderId="0" xfId="0" applyFont="1" applyFill="1"/>
    <xf numFmtId="0" fontId="16" fillId="0" borderId="0" xfId="0" applyFont="1"/>
    <xf numFmtId="0" fontId="18" fillId="0" borderId="0" xfId="0" applyFont="1"/>
    <xf numFmtId="0" fontId="17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7" fillId="5" borderId="0" xfId="0" applyFont="1" applyFill="1"/>
    <xf numFmtId="0" fontId="1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6" borderId="0" xfId="0" applyFont="1" applyFill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</cellXfs>
  <cellStyles count="3">
    <cellStyle name="Komma" xfId="2" builtinId="3"/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ka.gl/emner/borger/meddelelser/meddelelser-fra-2021?sc_lang=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75"/>
  <sheetViews>
    <sheetView showGridLines="0" tabSelected="1" topLeftCell="C1" zoomScale="120" zoomScaleNormal="120" workbookViewId="0">
      <selection activeCell="G6" sqref="G6"/>
    </sheetView>
  </sheetViews>
  <sheetFormatPr defaultRowHeight="15" x14ac:dyDescent="0.25"/>
  <cols>
    <col min="1" max="1" width="14" hidden="1" customWidth="1"/>
    <col min="2" max="2" width="9.140625" hidden="1" customWidth="1"/>
    <col min="3" max="3" width="13.42578125" customWidth="1"/>
    <col min="5" max="5" width="24.28515625" customWidth="1"/>
    <col min="6" max="6" width="9.140625" customWidth="1"/>
    <col min="7" max="7" width="36" customWidth="1"/>
    <col min="8" max="8" width="9.140625" customWidth="1"/>
    <col min="9" max="9" width="3.7109375" customWidth="1"/>
    <col min="10" max="10" width="14.85546875" customWidth="1"/>
    <col min="11" max="11" width="9.140625" style="49"/>
    <col min="12" max="12" width="13.5703125" style="2" bestFit="1" customWidth="1"/>
    <col min="13" max="13" width="13.85546875" style="2" customWidth="1"/>
    <col min="14" max="22" width="9.140625" style="2"/>
    <col min="23" max="23" width="9.140625" style="49"/>
    <col min="24" max="28" width="9.140625" style="14"/>
  </cols>
  <sheetData>
    <row r="1" spans="3:12" ht="18.75" x14ac:dyDescent="0.3">
      <c r="C1" s="58" t="s">
        <v>67</v>
      </c>
      <c r="D1" s="58"/>
      <c r="E1" s="58"/>
      <c r="F1" s="58"/>
      <c r="G1" s="58"/>
      <c r="H1" s="58"/>
      <c r="I1" s="58"/>
      <c r="J1" s="58"/>
      <c r="K1" s="48"/>
      <c r="L1" s="23"/>
    </row>
    <row r="2" spans="3:12" ht="18.75" x14ac:dyDescent="0.3">
      <c r="C2" s="58" t="s">
        <v>1</v>
      </c>
      <c r="D2" s="58"/>
      <c r="E2" s="58"/>
      <c r="F2" s="58"/>
      <c r="G2" s="58"/>
      <c r="H2" s="58"/>
      <c r="I2" s="58"/>
      <c r="J2" s="58"/>
      <c r="K2" s="48"/>
      <c r="L2" s="23"/>
    </row>
    <row r="3" spans="3:12" ht="15.75" x14ac:dyDescent="0.25">
      <c r="C3" s="1" t="s">
        <v>0</v>
      </c>
      <c r="D3" s="1">
        <v>2026</v>
      </c>
    </row>
    <row r="4" spans="3:12" ht="8.1" customHeight="1" x14ac:dyDescent="0.25"/>
    <row r="5" spans="3:12" x14ac:dyDescent="0.25">
      <c r="C5" s="55" t="s">
        <v>74</v>
      </c>
      <c r="D5" s="55"/>
      <c r="E5" s="55"/>
      <c r="F5" s="55"/>
      <c r="G5" s="55"/>
      <c r="H5" s="55"/>
      <c r="I5" s="55"/>
      <c r="J5" s="55"/>
    </row>
    <row r="6" spans="3:12" x14ac:dyDescent="0.25">
      <c r="C6" s="55" t="s">
        <v>57</v>
      </c>
      <c r="D6" s="55"/>
      <c r="E6" s="55"/>
      <c r="F6" s="55"/>
      <c r="G6" s="10" t="s">
        <v>39</v>
      </c>
      <c r="L6" s="20"/>
    </row>
    <row r="7" spans="3:12" x14ac:dyDescent="0.25">
      <c r="C7" s="55" t="s">
        <v>2</v>
      </c>
      <c r="D7" s="55"/>
      <c r="E7" s="55"/>
      <c r="F7" s="55"/>
      <c r="G7" s="55"/>
      <c r="H7" s="55"/>
      <c r="L7" s="20"/>
    </row>
    <row r="8" spans="3:12" ht="4.5" customHeight="1" x14ac:dyDescent="0.25">
      <c r="L8" s="20"/>
    </row>
    <row r="9" spans="3:12" x14ac:dyDescent="0.25">
      <c r="C9" s="55" t="s">
        <v>71</v>
      </c>
      <c r="D9" s="55"/>
      <c r="E9" s="55"/>
      <c r="F9" s="55"/>
      <c r="G9" s="55"/>
      <c r="H9" s="55"/>
      <c r="I9" s="55"/>
      <c r="J9" s="55"/>
      <c r="L9" s="20"/>
    </row>
    <row r="10" spans="3:12" x14ac:dyDescent="0.25">
      <c r="C10" s="55" t="s">
        <v>72</v>
      </c>
      <c r="D10" s="55"/>
      <c r="E10" s="55"/>
      <c r="F10" s="55"/>
      <c r="G10" s="55"/>
      <c r="H10" s="55"/>
      <c r="I10" s="55"/>
      <c r="J10" s="55"/>
      <c r="L10" s="20"/>
    </row>
    <row r="11" spans="3:12" ht="8.1" customHeight="1" x14ac:dyDescent="0.25"/>
    <row r="12" spans="3:12" x14ac:dyDescent="0.25">
      <c r="C12" s="55" t="s">
        <v>58</v>
      </c>
      <c r="D12" s="55"/>
      <c r="E12" s="55"/>
      <c r="F12" s="55"/>
      <c r="G12" s="55"/>
      <c r="H12" s="55"/>
      <c r="I12" s="55"/>
      <c r="J12" s="55"/>
      <c r="L12" s="20"/>
    </row>
    <row r="13" spans="3:12" x14ac:dyDescent="0.25">
      <c r="C13" s="56" t="s">
        <v>73</v>
      </c>
      <c r="D13" s="56"/>
      <c r="E13" s="56"/>
      <c r="F13" s="56"/>
      <c r="G13" s="56"/>
    </row>
    <row r="14" spans="3:12" ht="8.1" customHeight="1" x14ac:dyDescent="0.25"/>
    <row r="15" spans="3:12" x14ac:dyDescent="0.25">
      <c r="C15" s="55" t="s">
        <v>56</v>
      </c>
      <c r="D15" s="55"/>
      <c r="E15" s="55"/>
      <c r="F15" s="55"/>
      <c r="G15" s="55"/>
      <c r="H15" s="55"/>
      <c r="I15" s="55"/>
      <c r="J15" s="55"/>
      <c r="L15" s="20"/>
    </row>
    <row r="16" spans="3:12" ht="8.1" customHeight="1" x14ac:dyDescent="0.25">
      <c r="L16" s="20"/>
    </row>
    <row r="17" spans="1:12" x14ac:dyDescent="0.25">
      <c r="C17" s="55" t="s">
        <v>3</v>
      </c>
      <c r="D17" s="55"/>
      <c r="E17" s="55"/>
      <c r="F17" s="55"/>
      <c r="G17" s="55"/>
      <c r="H17" s="55"/>
    </row>
    <row r="18" spans="1:12" ht="9" customHeight="1" x14ac:dyDescent="0.25">
      <c r="C18" s="6"/>
      <c r="D18" s="6"/>
      <c r="E18" s="6"/>
      <c r="F18" s="6"/>
      <c r="G18" s="6"/>
      <c r="H18" s="6"/>
    </row>
    <row r="19" spans="1:12" x14ac:dyDescent="0.25">
      <c r="C19" s="6" t="s">
        <v>69</v>
      </c>
      <c r="D19" s="6"/>
      <c r="E19" s="6"/>
      <c r="F19" s="6"/>
      <c r="G19" s="6"/>
      <c r="H19" s="6"/>
    </row>
    <row r="20" spans="1:12" x14ac:dyDescent="0.25">
      <c r="C20" s="6" t="s">
        <v>79</v>
      </c>
      <c r="D20" s="6"/>
      <c r="E20" s="6"/>
      <c r="F20" s="6"/>
      <c r="G20" s="6"/>
      <c r="H20" s="6"/>
    </row>
    <row r="21" spans="1:12" x14ac:dyDescent="0.25">
      <c r="C21" s="6" t="s">
        <v>75</v>
      </c>
      <c r="D21" s="6"/>
      <c r="E21" s="6"/>
      <c r="F21" s="6"/>
      <c r="G21" s="6"/>
      <c r="H21" s="6"/>
    </row>
    <row r="22" spans="1:12" x14ac:dyDescent="0.25">
      <c r="C22" s="6" t="s">
        <v>76</v>
      </c>
      <c r="D22" s="6"/>
      <c r="E22" s="6"/>
      <c r="F22" s="6"/>
      <c r="G22" s="6"/>
      <c r="H22" s="6"/>
    </row>
    <row r="23" spans="1:12" x14ac:dyDescent="0.25">
      <c r="C23" s="6" t="s">
        <v>77</v>
      </c>
      <c r="D23" s="6"/>
      <c r="E23" s="6"/>
      <c r="F23" s="6"/>
      <c r="G23" s="6"/>
      <c r="H23" s="6"/>
    </row>
    <row r="24" spans="1:12" x14ac:dyDescent="0.25">
      <c r="C24" s="6" t="s">
        <v>78</v>
      </c>
      <c r="D24" s="6"/>
      <c r="E24" s="6"/>
      <c r="F24" s="6"/>
      <c r="G24" s="6"/>
      <c r="H24" s="6"/>
    </row>
    <row r="25" spans="1:12" ht="5.25" customHeight="1" x14ac:dyDescent="0.25">
      <c r="C25" s="6"/>
      <c r="D25" s="6"/>
      <c r="E25" s="6"/>
      <c r="F25" s="6"/>
      <c r="G25" s="6"/>
      <c r="H25" s="6"/>
    </row>
    <row r="26" spans="1:12" hidden="1" x14ac:dyDescent="0.25">
      <c r="C26" s="6" t="s">
        <v>66</v>
      </c>
      <c r="D26" s="6"/>
      <c r="E26" s="6"/>
      <c r="F26" s="6"/>
      <c r="G26" s="6"/>
      <c r="H26" s="6"/>
    </row>
    <row r="27" spans="1:12" ht="8.1" customHeight="1" x14ac:dyDescent="0.25"/>
    <row r="28" spans="1:12" ht="15.75" hidden="1" x14ac:dyDescent="0.25">
      <c r="C28" s="54" t="s">
        <v>26</v>
      </c>
      <c r="D28" s="54"/>
      <c r="E28" s="54"/>
      <c r="F28" s="54"/>
      <c r="G28" s="54"/>
      <c r="H28" s="54"/>
      <c r="I28" s="54"/>
      <c r="J28" s="25"/>
    </row>
    <row r="29" spans="1:12" ht="5.25" hidden="1" customHeight="1" x14ac:dyDescent="0.25"/>
    <row r="30" spans="1:12" hidden="1" x14ac:dyDescent="0.25">
      <c r="A30" t="s">
        <v>14</v>
      </c>
      <c r="B30" s="4" t="s">
        <v>33</v>
      </c>
      <c r="G30" t="s">
        <v>4</v>
      </c>
      <c r="H30" s="4"/>
      <c r="J30" s="17">
        <f>IF(B30=H210,0,H30*H213)</f>
        <v>0</v>
      </c>
      <c r="L30" s="20"/>
    </row>
    <row r="31" spans="1:12" hidden="1" x14ac:dyDescent="0.25">
      <c r="C31" t="s">
        <v>42</v>
      </c>
      <c r="I31" s="12" t="s">
        <v>43</v>
      </c>
      <c r="J31" s="18"/>
    </row>
    <row r="32" spans="1:12" ht="8.1" hidden="1" customHeight="1" x14ac:dyDescent="0.25">
      <c r="I32" s="12"/>
      <c r="J32" s="26"/>
    </row>
    <row r="33" spans="1:13" ht="15.75" x14ac:dyDescent="0.25">
      <c r="C33" s="54" t="s">
        <v>68</v>
      </c>
      <c r="D33" s="54"/>
      <c r="E33" s="54"/>
      <c r="F33" s="54"/>
      <c r="G33" s="54"/>
      <c r="H33" s="54"/>
      <c r="I33" s="54"/>
      <c r="J33" s="24"/>
      <c r="K33" s="50"/>
    </row>
    <row r="34" spans="1:13" ht="15.75" x14ac:dyDescent="0.25">
      <c r="C34" s="54" t="s">
        <v>59</v>
      </c>
      <c r="D34" s="54"/>
      <c r="E34" s="54"/>
      <c r="F34" s="54"/>
      <c r="G34" s="54"/>
      <c r="H34" s="54"/>
      <c r="I34" s="54"/>
      <c r="J34" s="24"/>
      <c r="K34" s="50"/>
    </row>
    <row r="35" spans="1:13" ht="9" customHeight="1" x14ac:dyDescent="0.25">
      <c r="I35" s="12"/>
      <c r="J35" s="14"/>
    </row>
    <row r="36" spans="1:13" x14ac:dyDescent="0.25">
      <c r="A36" t="s">
        <v>49</v>
      </c>
      <c r="B36" s="15" t="s">
        <v>33</v>
      </c>
      <c r="G36" t="s">
        <v>15</v>
      </c>
      <c r="H36" s="15"/>
      <c r="I36" s="12"/>
      <c r="J36" s="14"/>
    </row>
    <row r="37" spans="1:13" x14ac:dyDescent="0.25">
      <c r="G37" t="s">
        <v>23</v>
      </c>
      <c r="H37" s="15"/>
      <c r="I37" s="12"/>
      <c r="J37" s="14"/>
      <c r="M37" s="2">
        <f>IF(B36=H210,0,IF(H36&gt;360,360/30,(H36/30))*H37*H220)</f>
        <v>0</v>
      </c>
    </row>
    <row r="38" spans="1:13" ht="6" customHeight="1" x14ac:dyDescent="0.25">
      <c r="I38" s="12"/>
      <c r="J38" s="14"/>
    </row>
    <row r="39" spans="1:13" x14ac:dyDescent="0.25">
      <c r="C39" t="s">
        <v>42</v>
      </c>
      <c r="I39" s="12" t="s">
        <v>43</v>
      </c>
      <c r="J39" s="13"/>
    </row>
    <row r="40" spans="1:13" x14ac:dyDescent="0.25">
      <c r="I40" s="12"/>
      <c r="J40" s="14"/>
    </row>
    <row r="41" spans="1:13" x14ac:dyDescent="0.25">
      <c r="C41" s="55" t="s">
        <v>24</v>
      </c>
      <c r="D41" s="55"/>
      <c r="E41" s="55"/>
      <c r="F41" s="4"/>
      <c r="G41" t="s">
        <v>25</v>
      </c>
    </row>
    <row r="43" spans="1:13" x14ac:dyDescent="0.25">
      <c r="C43" s="55" t="s">
        <v>28</v>
      </c>
      <c r="D43" s="55"/>
      <c r="E43" s="57"/>
      <c r="F43" s="8"/>
      <c r="G43" s="6" t="s">
        <v>29</v>
      </c>
    </row>
    <row r="45" spans="1:13" x14ac:dyDescent="0.25">
      <c r="C45" s="55" t="s">
        <v>30</v>
      </c>
      <c r="D45" s="55"/>
      <c r="E45" s="57"/>
      <c r="F45" s="22"/>
      <c r="G45" s="6" t="s">
        <v>29</v>
      </c>
      <c r="J45" s="30">
        <f>IF(IF(F41=H210,0,IF(F43&lt;0,0,F43)-IF(F45&lt;0,0,F45))&lt;0,0,IF(F41=H210,0,IF(F43&lt;0,0,F43)-IF(F45&lt;0,0,F45)))</f>
        <v>0</v>
      </c>
    </row>
    <row r="46" spans="1:13" x14ac:dyDescent="0.25">
      <c r="H46" s="12"/>
      <c r="I46" s="14"/>
      <c r="J46" s="14"/>
    </row>
    <row r="47" spans="1:13" ht="16.5" thickBot="1" x14ac:dyDescent="0.3">
      <c r="C47" s="28" t="s">
        <v>54</v>
      </c>
      <c r="D47" s="29"/>
      <c r="E47" s="29"/>
      <c r="F47" s="29"/>
      <c r="G47" s="29"/>
      <c r="H47" s="29"/>
      <c r="I47" s="29"/>
      <c r="J47" s="27">
        <f>IF(B36=H210,0,IF(IF(M37&lt;0,0,M37)+IF(J45&lt;0,0,J45)-IF(J39&lt;0,0,J39)&lt;0,0,IF(M37&lt;0,0,M37)+IF(J45&lt;0,0,J45)-IF(J39&lt;0,0,J39)))</f>
        <v>0</v>
      </c>
    </row>
    <row r="48" spans="1:13" ht="9" customHeight="1" thickTop="1" x14ac:dyDescent="0.25">
      <c r="I48" s="12"/>
      <c r="J48" s="26"/>
    </row>
    <row r="49" spans="1:13" ht="15.75" x14ac:dyDescent="0.25">
      <c r="C49" s="54" t="s">
        <v>70</v>
      </c>
      <c r="D49" s="54"/>
      <c r="E49" s="54"/>
      <c r="F49" s="54"/>
      <c r="G49" s="54"/>
      <c r="H49" s="54"/>
      <c r="I49" s="54"/>
      <c r="J49" s="25"/>
    </row>
    <row r="50" spans="1:13" ht="6" customHeight="1" x14ac:dyDescent="0.25">
      <c r="I50" s="12"/>
      <c r="J50" s="14"/>
    </row>
    <row r="51" spans="1:13" x14ac:dyDescent="0.25">
      <c r="A51" t="s">
        <v>49</v>
      </c>
      <c r="B51" s="15" t="s">
        <v>33</v>
      </c>
      <c r="G51" t="s">
        <v>15</v>
      </c>
      <c r="H51" s="15"/>
      <c r="I51" s="12"/>
      <c r="J51" s="14"/>
    </row>
    <row r="52" spans="1:13" x14ac:dyDescent="0.25">
      <c r="G52" t="s">
        <v>23</v>
      </c>
      <c r="H52" s="15"/>
      <c r="I52" s="12"/>
      <c r="J52" s="14"/>
      <c r="M52" s="2">
        <f>IF(B51=H210,0,IF(H51&gt;360,360/30,(H51/30))*IF(H52&lt;1,0,VLOOKUP(H52,C217:D231,2)))</f>
        <v>0</v>
      </c>
    </row>
    <row r="53" spans="1:13" ht="8.1" customHeight="1" x14ac:dyDescent="0.25">
      <c r="H53" s="12"/>
      <c r="I53" s="14"/>
      <c r="J53" s="14"/>
    </row>
    <row r="54" spans="1:13" x14ac:dyDescent="0.25">
      <c r="C54" t="s">
        <v>42</v>
      </c>
      <c r="I54" s="12" t="s">
        <v>43</v>
      </c>
      <c r="J54" s="13"/>
    </row>
    <row r="55" spans="1:13" ht="8.1" customHeight="1" x14ac:dyDescent="0.25">
      <c r="H55" s="12"/>
      <c r="I55" s="14"/>
      <c r="J55" s="14"/>
    </row>
    <row r="56" spans="1:13" x14ac:dyDescent="0.25">
      <c r="C56" s="55" t="s">
        <v>24</v>
      </c>
      <c r="D56" s="55"/>
      <c r="E56" s="55"/>
      <c r="F56" s="4"/>
      <c r="G56" t="s">
        <v>25</v>
      </c>
    </row>
    <row r="57" spans="1:13" ht="7.5" customHeight="1" x14ac:dyDescent="0.25"/>
    <row r="58" spans="1:13" x14ac:dyDescent="0.25">
      <c r="C58" s="55" t="s">
        <v>28</v>
      </c>
      <c r="D58" s="55"/>
      <c r="E58" s="57"/>
      <c r="F58" s="8"/>
      <c r="G58" s="6" t="s">
        <v>29</v>
      </c>
    </row>
    <row r="59" spans="1:13" ht="7.5" customHeight="1" x14ac:dyDescent="0.25"/>
    <row r="60" spans="1:13" x14ac:dyDescent="0.25">
      <c r="C60" s="55" t="s">
        <v>30</v>
      </c>
      <c r="D60" s="55"/>
      <c r="E60" s="57"/>
      <c r="F60" s="22"/>
      <c r="G60" s="6" t="s">
        <v>29</v>
      </c>
      <c r="J60" s="16">
        <f>IF(IF(F56=H210,0,IF(F58&lt;0,0,F58)-IF(F60&lt;0,0,F60))&lt;0,0,IF(F56=H210,0,IF(F58&lt;0,0,F58)-IF(F60&lt;0,0,F60)))</f>
        <v>0</v>
      </c>
    </row>
    <row r="61" spans="1:13" ht="8.1" customHeight="1" x14ac:dyDescent="0.25">
      <c r="H61" s="12"/>
      <c r="I61" s="14"/>
      <c r="J61" s="14"/>
    </row>
    <row r="62" spans="1:13" ht="16.5" thickBot="1" x14ac:dyDescent="0.3">
      <c r="C62" s="59" t="s">
        <v>54</v>
      </c>
      <c r="D62" s="59"/>
      <c r="E62" s="59"/>
      <c r="F62" s="59"/>
      <c r="G62" s="59"/>
      <c r="H62" s="59"/>
      <c r="I62" s="59"/>
      <c r="J62" s="27">
        <f>IF(B51=H210,0,IF(IF(M52&lt;0,0,M52)+IF(J60&lt;0,0,J60)-IF(J54&lt;0,0,J54)&lt;0,0,IF(M52&lt;0,0,M52)+IF(J60&lt;0,0,J60)-IF(J54&lt;0,0,J54)))</f>
        <v>0</v>
      </c>
    </row>
    <row r="63" spans="1:13" ht="8.1" customHeight="1" thickTop="1" x14ac:dyDescent="0.25">
      <c r="I63" s="12"/>
      <c r="J63" s="14"/>
    </row>
    <row r="64" spans="1:13" ht="15.75" x14ac:dyDescent="0.25">
      <c r="C64" s="54" t="s">
        <v>50</v>
      </c>
      <c r="D64" s="54"/>
      <c r="E64" s="54"/>
      <c r="F64" s="54"/>
      <c r="G64" s="54"/>
      <c r="H64" s="54"/>
      <c r="I64" s="54"/>
      <c r="J64" s="54"/>
    </row>
    <row r="65" spans="1:9" ht="5.25" customHeight="1" x14ac:dyDescent="0.25"/>
    <row r="66" spans="1:9" x14ac:dyDescent="0.25">
      <c r="A66" t="s">
        <v>13</v>
      </c>
      <c r="B66" s="4" t="s">
        <v>33</v>
      </c>
      <c r="G66" t="s">
        <v>15</v>
      </c>
      <c r="H66" s="4"/>
    </row>
    <row r="67" spans="1:9" ht="6" customHeight="1" x14ac:dyDescent="0.25"/>
    <row r="68" spans="1:9" ht="15" customHeight="1" x14ac:dyDescent="0.25">
      <c r="C68" s="55" t="s">
        <v>31</v>
      </c>
      <c r="D68" s="55"/>
      <c r="E68" s="55"/>
      <c r="F68" s="55"/>
      <c r="G68" s="57"/>
      <c r="H68" s="7"/>
      <c r="I68" t="s">
        <v>29</v>
      </c>
    </row>
    <row r="69" spans="1:9" ht="6" customHeight="1" x14ac:dyDescent="0.25"/>
    <row r="70" spans="1:9" x14ac:dyDescent="0.25">
      <c r="C70" s="55" t="s">
        <v>63</v>
      </c>
      <c r="D70" s="55"/>
      <c r="E70" s="55"/>
      <c r="G70" s="3"/>
    </row>
    <row r="71" spans="1:9" ht="8.1" customHeight="1" x14ac:dyDescent="0.25"/>
    <row r="72" spans="1:9" x14ac:dyDescent="0.25">
      <c r="C72" t="s">
        <v>16</v>
      </c>
      <c r="D72" s="4"/>
      <c r="G72" t="s">
        <v>53</v>
      </c>
      <c r="H72" s="21"/>
    </row>
    <row r="73" spans="1:9" ht="8.25" customHeight="1" x14ac:dyDescent="0.25"/>
    <row r="74" spans="1:9" x14ac:dyDescent="0.25">
      <c r="C74" s="55" t="s">
        <v>17</v>
      </c>
      <c r="D74" s="55"/>
      <c r="E74" s="55"/>
      <c r="G74" t="s">
        <v>18</v>
      </c>
      <c r="H74" s="4"/>
    </row>
    <row r="75" spans="1:9" x14ac:dyDescent="0.25">
      <c r="G75" t="s">
        <v>19</v>
      </c>
      <c r="H75" s="4"/>
    </row>
    <row r="76" spans="1:9" x14ac:dyDescent="0.25">
      <c r="G76" t="s">
        <v>20</v>
      </c>
      <c r="H76" s="4"/>
    </row>
    <row r="77" spans="1:9" x14ac:dyDescent="0.25">
      <c r="G77" t="s">
        <v>21</v>
      </c>
      <c r="H77" s="4"/>
    </row>
    <row r="78" spans="1:9" x14ac:dyDescent="0.25">
      <c r="G78" t="s">
        <v>22</v>
      </c>
      <c r="H78" s="4"/>
    </row>
    <row r="79" spans="1:9" x14ac:dyDescent="0.25">
      <c r="G79" t="s">
        <v>60</v>
      </c>
      <c r="H79" s="4"/>
    </row>
    <row r="80" spans="1:9" ht="7.5" customHeight="1" x14ac:dyDescent="0.25"/>
    <row r="81" spans="3:28" x14ac:dyDescent="0.25">
      <c r="G81" t="s">
        <v>48</v>
      </c>
      <c r="H81" s="4"/>
    </row>
    <row r="82" spans="3:28" ht="6.75" customHeight="1" x14ac:dyDescent="0.25"/>
    <row r="83" spans="3:28" x14ac:dyDescent="0.25">
      <c r="C83" s="55" t="s">
        <v>24</v>
      </c>
      <c r="D83" s="55"/>
      <c r="E83" s="55"/>
      <c r="F83" s="4"/>
      <c r="G83" t="s">
        <v>25</v>
      </c>
    </row>
    <row r="84" spans="3:28" ht="7.5" customHeight="1" x14ac:dyDescent="0.25"/>
    <row r="85" spans="3:28" x14ac:dyDescent="0.25">
      <c r="C85" s="55" t="s">
        <v>28</v>
      </c>
      <c r="D85" s="55"/>
      <c r="E85" s="57"/>
      <c r="F85" s="8"/>
      <c r="G85" s="6" t="s">
        <v>29</v>
      </c>
      <c r="L85" s="2">
        <f>IF(H66&lt;1,0,IF(B66=H210,0,((1/H216*IF(H66="",H216,H66))*IF(B66=H210,0,(IF(G70=E206,D72*E207,D72*D207))+(IF(H72="",(G224*D72),IF(H72&lt;=F224,((F224+(IF(H72&lt;F224,-(IF(H74=H209,1000)+IF(H75=H209,1000)+IF(H76=H209,1000)+IF(H77=H209,1000)+IF(H78=H209,1000)+IF(H79=H209,1000)))))*D72),IF(H72&lt;=G224,(H72*D72),IF(H72&gt;G224,(G224*D72)))))*G207)))+IF(F83=H209,F85,0)-IF(F83=H209,(IF(F87&lt;1,0,IF(F87&gt;F85,F85,F87))),0)-H68))</f>
        <v>0</v>
      </c>
      <c r="M85" s="2">
        <f>IF(L85&lt;1,0,IF(H81=H209,L85*(1+H218),L85))</f>
        <v>0</v>
      </c>
    </row>
    <row r="86" spans="3:28" ht="5.25" customHeight="1" x14ac:dyDescent="0.25"/>
    <row r="87" spans="3:28" x14ac:dyDescent="0.25">
      <c r="C87" s="55" t="s">
        <v>30</v>
      </c>
      <c r="D87" s="55"/>
      <c r="E87" s="57"/>
      <c r="F87" s="22"/>
      <c r="G87" s="6" t="s">
        <v>29</v>
      </c>
      <c r="J87" s="30">
        <f>IF(M85&lt;1,0,M85)</f>
        <v>0</v>
      </c>
    </row>
    <row r="88" spans="3:28" ht="8.1" customHeight="1" x14ac:dyDescent="0.25"/>
    <row r="89" spans="3:28" s="5" customFormat="1" ht="16.5" thickBot="1" x14ac:dyDescent="0.3">
      <c r="C89" s="59" t="s">
        <v>54</v>
      </c>
      <c r="D89" s="59"/>
      <c r="E89" s="59"/>
      <c r="F89" s="59"/>
      <c r="G89" s="59"/>
      <c r="H89" s="59"/>
      <c r="I89" s="59"/>
      <c r="J89" s="27">
        <f>IF(IF(B30=H209,(J30-J31),0)+IF(B51=H209,J62,0)+IF(B36=H209,J47,0)+IF(B66=H209,J87,0)&gt;0,IF(B30=H209,(J30-J31),0)+IF(B51=H209,J62,0)+IF(B36=H209,J47,0)+IF(B66=H209,J87,0),0)</f>
        <v>0</v>
      </c>
      <c r="K89" s="51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51"/>
      <c r="X89" s="47"/>
      <c r="Y89" s="47"/>
      <c r="Z89" s="47"/>
      <c r="AA89" s="47"/>
      <c r="AB89" s="47"/>
    </row>
    <row r="90" spans="3:28" ht="8.1" customHeight="1" thickTop="1" x14ac:dyDescent="0.25"/>
    <row r="91" spans="3:28" x14ac:dyDescent="0.25">
      <c r="C91" s="63" t="s">
        <v>32</v>
      </c>
      <c r="D91" s="63"/>
      <c r="E91" s="63"/>
      <c r="F91" s="63"/>
      <c r="G91" s="63"/>
      <c r="H91" s="63"/>
      <c r="I91" s="63"/>
      <c r="J91" s="63"/>
    </row>
    <row r="92" spans="3:28" ht="5.25" customHeight="1" x14ac:dyDescent="0.25"/>
    <row r="93" spans="3:28" x14ac:dyDescent="0.25">
      <c r="C93" t="s">
        <v>35</v>
      </c>
      <c r="D93" s="60"/>
      <c r="E93" s="61"/>
      <c r="F93" s="61"/>
      <c r="G93" s="62"/>
    </row>
    <row r="94" spans="3:28" ht="5.25" customHeight="1" x14ac:dyDescent="0.25"/>
    <row r="95" spans="3:28" x14ac:dyDescent="0.25">
      <c r="C95" t="s">
        <v>36</v>
      </c>
      <c r="D95" s="60"/>
      <c r="E95" s="61"/>
      <c r="F95" s="61"/>
      <c r="G95" s="62"/>
    </row>
    <row r="96" spans="3:28" ht="8.1" customHeight="1" x14ac:dyDescent="0.25"/>
    <row r="97" spans="3:28" x14ac:dyDescent="0.25">
      <c r="C97" t="s">
        <v>37</v>
      </c>
      <c r="D97" s="60"/>
      <c r="E97" s="61"/>
      <c r="F97" s="61"/>
      <c r="G97" s="62"/>
    </row>
    <row r="98" spans="3:28" ht="8.1" customHeight="1" x14ac:dyDescent="0.25"/>
    <row r="99" spans="3:28" x14ac:dyDescent="0.25">
      <c r="C99" t="s">
        <v>38</v>
      </c>
      <c r="D99" s="9"/>
    </row>
    <row r="100" spans="3:28" ht="8.1" customHeight="1" x14ac:dyDescent="0.25"/>
    <row r="101" spans="3:28" x14ac:dyDescent="0.25">
      <c r="C101" t="s">
        <v>40</v>
      </c>
      <c r="D101" s="9"/>
      <c r="E101" s="11" t="s">
        <v>41</v>
      </c>
      <c r="F101" s="60"/>
      <c r="G101" s="62"/>
    </row>
    <row r="102" spans="3:28" s="2" customFormat="1" hidden="1" x14ac:dyDescent="0.25">
      <c r="C102" s="14"/>
      <c r="D102" s="14"/>
      <c r="E102" s="14"/>
      <c r="F102" s="14"/>
      <c r="G102" s="14"/>
      <c r="H102" s="14"/>
      <c r="I102" s="14"/>
      <c r="J102" s="14"/>
      <c r="K102" s="49"/>
      <c r="W102" s="49"/>
      <c r="X102" s="14"/>
      <c r="Y102" s="14"/>
      <c r="Z102" s="14"/>
      <c r="AA102" s="14"/>
      <c r="AB102" s="14"/>
    </row>
    <row r="103" spans="3:28" s="2" customFormat="1" ht="4.5" hidden="1" customHeight="1" x14ac:dyDescent="0.25">
      <c r="C103" s="33"/>
      <c r="D103" s="33"/>
      <c r="E103" s="33"/>
      <c r="F103" s="33"/>
      <c r="G103" s="33"/>
      <c r="H103" s="33"/>
      <c r="I103" s="33"/>
      <c r="J103" s="33"/>
      <c r="K103" s="52"/>
      <c r="L103" s="32"/>
      <c r="M103" s="32"/>
      <c r="W103" s="49"/>
      <c r="X103" s="14"/>
      <c r="Y103" s="14"/>
      <c r="Z103" s="14"/>
      <c r="AA103" s="14"/>
      <c r="AB103" s="14"/>
    </row>
    <row r="104" spans="3:28" s="2" customFormat="1" x14ac:dyDescent="0.25">
      <c r="C104" s="34"/>
      <c r="D104" s="34"/>
      <c r="E104" s="34"/>
      <c r="F104" s="34"/>
      <c r="G104" s="34"/>
      <c r="H104" s="34"/>
      <c r="I104" s="34"/>
      <c r="J104" s="34"/>
      <c r="K104" s="52"/>
      <c r="L104" s="32"/>
      <c r="M104" s="32"/>
      <c r="N104" s="32"/>
      <c r="W104" s="49"/>
      <c r="X104" s="14"/>
      <c r="Y104" s="14"/>
      <c r="Z104" s="14"/>
      <c r="AA104" s="14"/>
      <c r="AB104" s="14"/>
    </row>
    <row r="105" spans="3:28" s="2" customFormat="1" x14ac:dyDescent="0.25">
      <c r="C105" s="32"/>
      <c r="D105" s="32"/>
      <c r="E105" s="32"/>
      <c r="F105" s="32"/>
      <c r="G105" s="32"/>
      <c r="H105" s="32"/>
      <c r="I105" s="32"/>
      <c r="J105" s="32"/>
      <c r="K105" s="52"/>
      <c r="L105" s="32"/>
      <c r="M105" s="32"/>
      <c r="N105" s="32"/>
      <c r="W105" s="49"/>
      <c r="X105" s="14"/>
      <c r="Y105" s="14"/>
      <c r="Z105" s="14"/>
      <c r="AA105" s="14"/>
      <c r="AB105" s="14"/>
    </row>
    <row r="106" spans="3:28" s="2" customFormat="1" x14ac:dyDescent="0.25">
      <c r="C106" s="33"/>
      <c r="D106" s="33"/>
      <c r="E106" s="33"/>
      <c r="F106" s="33"/>
      <c r="G106" s="33"/>
      <c r="H106" s="33"/>
      <c r="I106" s="33"/>
      <c r="J106" s="33"/>
      <c r="K106" s="52"/>
      <c r="L106" s="32"/>
      <c r="M106" s="32"/>
      <c r="N106" s="32"/>
      <c r="W106" s="49"/>
      <c r="X106" s="14"/>
      <c r="Y106" s="14"/>
      <c r="Z106" s="14"/>
      <c r="AA106" s="14"/>
      <c r="AB106" s="14"/>
    </row>
    <row r="107" spans="3:28" s="2" customFormat="1" x14ac:dyDescent="0.25">
      <c r="C107" s="33"/>
      <c r="D107" s="33"/>
      <c r="E107" s="33"/>
      <c r="F107" s="33"/>
      <c r="G107" s="33"/>
      <c r="H107" s="33"/>
      <c r="I107" s="33"/>
      <c r="J107" s="33"/>
      <c r="K107" s="52"/>
      <c r="L107" s="32"/>
      <c r="M107" s="32"/>
      <c r="N107" s="32"/>
      <c r="W107" s="49"/>
      <c r="X107" s="14"/>
      <c r="Y107" s="14"/>
      <c r="Z107" s="14"/>
      <c r="AA107" s="14"/>
      <c r="AB107" s="14"/>
    </row>
    <row r="108" spans="3:28" s="2" customFormat="1" x14ac:dyDescent="0.25">
      <c r="C108" s="33"/>
      <c r="D108" s="33"/>
      <c r="E108" s="33"/>
      <c r="F108" s="33"/>
      <c r="G108" s="33"/>
      <c r="H108" s="33"/>
      <c r="I108" s="33"/>
      <c r="J108" s="33"/>
      <c r="K108" s="52"/>
      <c r="L108" s="32"/>
      <c r="M108" s="32"/>
      <c r="N108" s="32"/>
      <c r="W108" s="49"/>
      <c r="X108" s="14"/>
      <c r="Y108" s="14"/>
      <c r="Z108" s="14"/>
      <c r="AA108" s="14"/>
      <c r="AB108" s="14"/>
    </row>
    <row r="109" spans="3:28" s="2" customFormat="1" x14ac:dyDescent="0.25">
      <c r="C109" s="33"/>
      <c r="D109" s="33"/>
      <c r="E109" s="33"/>
      <c r="F109" s="33"/>
      <c r="G109" s="33"/>
      <c r="H109" s="33"/>
      <c r="I109" s="33"/>
      <c r="J109" s="33"/>
      <c r="K109" s="52"/>
      <c r="L109" s="32"/>
      <c r="M109" s="32"/>
      <c r="N109" s="32"/>
      <c r="W109" s="49"/>
      <c r="X109" s="14"/>
      <c r="Y109" s="14"/>
      <c r="Z109" s="14"/>
      <c r="AA109" s="14"/>
      <c r="AB109" s="14"/>
    </row>
    <row r="110" spans="3:28" s="2" customFormat="1" x14ac:dyDescent="0.25">
      <c r="C110" s="33"/>
      <c r="D110" s="33"/>
      <c r="E110" s="33"/>
      <c r="F110" s="33"/>
      <c r="G110" s="33"/>
      <c r="H110" s="33"/>
      <c r="I110" s="33"/>
      <c r="J110" s="33"/>
      <c r="K110" s="52"/>
      <c r="L110" s="32"/>
      <c r="M110" s="32"/>
      <c r="N110" s="32"/>
      <c r="W110" s="49"/>
      <c r="X110" s="14"/>
      <c r="Y110" s="14"/>
      <c r="Z110" s="14"/>
      <c r="AA110" s="14"/>
      <c r="AB110" s="14"/>
    </row>
    <row r="111" spans="3:28" s="2" customFormat="1" x14ac:dyDescent="0.25">
      <c r="C111" s="33"/>
      <c r="D111" s="33"/>
      <c r="E111" s="33"/>
      <c r="F111" s="33"/>
      <c r="G111" s="33"/>
      <c r="H111" s="33"/>
      <c r="I111" s="33"/>
      <c r="J111" s="33"/>
      <c r="K111" s="52"/>
      <c r="L111" s="32"/>
      <c r="M111" s="32"/>
      <c r="N111" s="32"/>
      <c r="W111" s="49"/>
      <c r="X111" s="14"/>
      <c r="Y111" s="14"/>
      <c r="Z111" s="14"/>
      <c r="AA111" s="14"/>
      <c r="AB111" s="14"/>
    </row>
    <row r="112" spans="3:28" s="2" customFormat="1" x14ac:dyDescent="0.25">
      <c r="C112" s="33"/>
      <c r="D112" s="33"/>
      <c r="E112" s="33"/>
      <c r="F112" s="33"/>
      <c r="G112" s="33"/>
      <c r="H112" s="33"/>
      <c r="I112" s="33"/>
      <c r="J112" s="33"/>
      <c r="K112" s="52"/>
      <c r="L112" s="32"/>
      <c r="M112" s="32"/>
      <c r="N112" s="32"/>
      <c r="W112" s="49"/>
      <c r="X112" s="14"/>
      <c r="Y112" s="14"/>
      <c r="Z112" s="14"/>
      <c r="AA112" s="14"/>
      <c r="AB112" s="14"/>
    </row>
    <row r="113" spans="3:28" s="2" customFormat="1" x14ac:dyDescent="0.25">
      <c r="C113" s="33"/>
      <c r="D113" s="33"/>
      <c r="E113" s="33"/>
      <c r="F113" s="33"/>
      <c r="G113" s="33"/>
      <c r="H113" s="33"/>
      <c r="I113" s="33"/>
      <c r="J113" s="33"/>
      <c r="K113" s="52"/>
      <c r="L113" s="32"/>
      <c r="M113" s="32"/>
      <c r="N113" s="32"/>
      <c r="W113" s="49"/>
      <c r="X113" s="14"/>
      <c r="Y113" s="14"/>
      <c r="Z113" s="14"/>
      <c r="AA113" s="14"/>
      <c r="AB113" s="14"/>
    </row>
    <row r="114" spans="3:28" s="2" customFormat="1" x14ac:dyDescent="0.25">
      <c r="C114" s="33"/>
      <c r="D114" s="33"/>
      <c r="E114" s="33"/>
      <c r="F114" s="33"/>
      <c r="G114" s="33"/>
      <c r="H114" s="33"/>
      <c r="I114" s="33"/>
      <c r="J114" s="33"/>
      <c r="K114" s="52"/>
      <c r="L114" s="32"/>
      <c r="M114" s="32"/>
      <c r="N114" s="32"/>
      <c r="W114" s="49"/>
      <c r="X114" s="14"/>
      <c r="Y114" s="14"/>
      <c r="Z114" s="14"/>
      <c r="AA114" s="14"/>
      <c r="AB114" s="14"/>
    </row>
    <row r="115" spans="3:28" s="2" customFormat="1" x14ac:dyDescent="0.25">
      <c r="C115" s="33"/>
      <c r="D115" s="33"/>
      <c r="E115" s="33"/>
      <c r="F115" s="33"/>
      <c r="G115" s="33"/>
      <c r="H115" s="33"/>
      <c r="I115" s="33"/>
      <c r="J115" s="33"/>
      <c r="K115" s="52"/>
      <c r="L115" s="32"/>
      <c r="M115" s="32"/>
      <c r="N115" s="32"/>
      <c r="W115" s="49"/>
      <c r="X115" s="14"/>
      <c r="Y115" s="14"/>
      <c r="Z115" s="14"/>
      <c r="AA115" s="14"/>
      <c r="AB115" s="14"/>
    </row>
    <row r="116" spans="3:28" s="2" customFormat="1" x14ac:dyDescent="0.25">
      <c r="C116" s="33"/>
      <c r="D116" s="33"/>
      <c r="E116" s="33"/>
      <c r="F116" s="33"/>
      <c r="G116" s="33"/>
      <c r="H116" s="33"/>
      <c r="I116" s="33"/>
      <c r="J116" s="33"/>
      <c r="K116" s="52"/>
      <c r="L116" s="32"/>
      <c r="M116" s="32"/>
      <c r="N116" s="32"/>
      <c r="W116" s="49"/>
      <c r="X116" s="14"/>
      <c r="Y116" s="14"/>
      <c r="Z116" s="14"/>
      <c r="AA116" s="14"/>
      <c r="AB116" s="14"/>
    </row>
    <row r="117" spans="3:28" s="2" customFormat="1" x14ac:dyDescent="0.25">
      <c r="C117" s="33"/>
      <c r="D117" s="33"/>
      <c r="E117" s="33"/>
      <c r="F117" s="33"/>
      <c r="G117" s="33"/>
      <c r="H117" s="33"/>
      <c r="I117" s="33"/>
      <c r="J117" s="33"/>
      <c r="K117" s="52"/>
      <c r="L117" s="32"/>
      <c r="M117" s="32"/>
      <c r="N117" s="32"/>
      <c r="W117" s="49"/>
      <c r="X117" s="14"/>
      <c r="Y117" s="14"/>
      <c r="Z117" s="14"/>
      <c r="AA117" s="14"/>
      <c r="AB117" s="14"/>
    </row>
    <row r="118" spans="3:28" s="2" customFormat="1" x14ac:dyDescent="0.25">
      <c r="C118" s="33"/>
      <c r="D118" s="33"/>
      <c r="E118" s="33"/>
      <c r="F118" s="33"/>
      <c r="G118" s="33"/>
      <c r="H118" s="33"/>
      <c r="I118" s="33"/>
      <c r="J118" s="33"/>
      <c r="K118" s="52"/>
      <c r="L118" s="32"/>
      <c r="M118" s="32"/>
      <c r="N118" s="32"/>
      <c r="W118" s="49"/>
      <c r="X118" s="14"/>
      <c r="Y118" s="14"/>
      <c r="Z118" s="14"/>
      <c r="AA118" s="14"/>
      <c r="AB118" s="14"/>
    </row>
    <row r="119" spans="3:28" s="2" customFormat="1" x14ac:dyDescent="0.25">
      <c r="C119" s="33"/>
      <c r="D119" s="33"/>
      <c r="E119" s="33"/>
      <c r="F119" s="33"/>
      <c r="G119" s="33"/>
      <c r="H119" s="33"/>
      <c r="I119" s="33"/>
      <c r="J119" s="33"/>
      <c r="K119" s="52"/>
      <c r="L119" s="32"/>
      <c r="M119" s="32"/>
      <c r="N119" s="32"/>
      <c r="W119" s="49"/>
      <c r="X119" s="14"/>
      <c r="Y119" s="14"/>
      <c r="Z119" s="14"/>
      <c r="AA119" s="14"/>
      <c r="AB119" s="14"/>
    </row>
    <row r="120" spans="3:28" s="2" customFormat="1" x14ac:dyDescent="0.25">
      <c r="C120" s="33"/>
      <c r="D120" s="33"/>
      <c r="E120" s="33"/>
      <c r="F120" s="33"/>
      <c r="G120" s="33"/>
      <c r="H120" s="33"/>
      <c r="I120" s="33"/>
      <c r="J120" s="33"/>
      <c r="K120" s="52"/>
      <c r="L120" s="32"/>
      <c r="M120" s="32"/>
      <c r="N120" s="32"/>
      <c r="W120" s="49"/>
      <c r="X120" s="14"/>
      <c r="Y120" s="14"/>
      <c r="Z120" s="14"/>
      <c r="AA120" s="14"/>
      <c r="AB120" s="14"/>
    </row>
    <row r="121" spans="3:28" s="2" customFormat="1" x14ac:dyDescent="0.25">
      <c r="C121" s="33"/>
      <c r="D121" s="33"/>
      <c r="E121" s="33"/>
      <c r="F121" s="33"/>
      <c r="G121" s="33"/>
      <c r="H121" s="33"/>
      <c r="I121" s="33"/>
      <c r="J121" s="33"/>
      <c r="K121" s="52"/>
      <c r="L121" s="32"/>
      <c r="M121" s="32"/>
      <c r="N121" s="32"/>
      <c r="W121" s="49"/>
      <c r="X121" s="14"/>
      <c r="Y121" s="14"/>
      <c r="Z121" s="14"/>
      <c r="AA121" s="14"/>
      <c r="AB121" s="14"/>
    </row>
    <row r="122" spans="3:28" s="2" customFormat="1" x14ac:dyDescent="0.25">
      <c r="C122" s="33"/>
      <c r="D122" s="33"/>
      <c r="E122" s="33"/>
      <c r="F122" s="33"/>
      <c r="G122" s="33"/>
      <c r="H122" s="33"/>
      <c r="I122" s="33"/>
      <c r="J122" s="33"/>
      <c r="K122" s="52"/>
      <c r="L122" s="32"/>
      <c r="M122" s="32"/>
      <c r="N122" s="32"/>
      <c r="W122" s="49"/>
      <c r="X122" s="14"/>
      <c r="Y122" s="14"/>
      <c r="Z122" s="14"/>
      <c r="AA122" s="14"/>
      <c r="AB122" s="14"/>
    </row>
    <row r="123" spans="3:28" s="2" customFormat="1" x14ac:dyDescent="0.25">
      <c r="C123" s="33"/>
      <c r="D123" s="33"/>
      <c r="E123" s="33"/>
      <c r="F123" s="33"/>
      <c r="G123" s="33"/>
      <c r="H123" s="33"/>
      <c r="I123" s="33"/>
      <c r="J123" s="33"/>
      <c r="K123" s="52"/>
      <c r="L123" s="32"/>
      <c r="M123" s="32"/>
      <c r="N123" s="32"/>
      <c r="W123" s="49"/>
      <c r="X123" s="14"/>
      <c r="Y123" s="14"/>
      <c r="Z123" s="14"/>
      <c r="AA123" s="14"/>
      <c r="AB123" s="14"/>
    </row>
    <row r="124" spans="3:28" s="2" customFormat="1" x14ac:dyDescent="0.25">
      <c r="C124" s="33"/>
      <c r="D124" s="33"/>
      <c r="E124" s="33"/>
      <c r="F124" s="33"/>
      <c r="G124" s="33"/>
      <c r="H124" s="33"/>
      <c r="I124" s="33"/>
      <c r="J124" s="33"/>
      <c r="K124" s="52"/>
      <c r="L124" s="32"/>
      <c r="M124" s="32"/>
      <c r="N124" s="32"/>
      <c r="W124" s="49"/>
      <c r="X124" s="14"/>
      <c r="Y124" s="14"/>
      <c r="Z124" s="14"/>
      <c r="AA124" s="14"/>
      <c r="AB124" s="14"/>
    </row>
    <row r="125" spans="3:28" s="2" customFormat="1" x14ac:dyDescent="0.25">
      <c r="C125" s="33"/>
      <c r="D125" s="33"/>
      <c r="E125" s="33"/>
      <c r="F125" s="33"/>
      <c r="G125" s="33"/>
      <c r="H125" s="33"/>
      <c r="I125" s="33"/>
      <c r="J125" s="33"/>
      <c r="K125" s="52"/>
      <c r="L125" s="32"/>
      <c r="M125" s="32"/>
      <c r="N125" s="32"/>
      <c r="W125" s="49"/>
      <c r="X125" s="14"/>
      <c r="Y125" s="14"/>
      <c r="Z125" s="14"/>
      <c r="AA125" s="14"/>
      <c r="AB125" s="14"/>
    </row>
    <row r="126" spans="3:28" s="2" customFormat="1" x14ac:dyDescent="0.25">
      <c r="C126" s="33"/>
      <c r="D126" s="33"/>
      <c r="E126" s="33"/>
      <c r="F126" s="33"/>
      <c r="G126" s="33"/>
      <c r="H126" s="33"/>
      <c r="I126" s="33"/>
      <c r="J126" s="33"/>
      <c r="K126" s="52"/>
      <c r="L126" s="32"/>
      <c r="M126" s="32"/>
      <c r="N126" s="32"/>
      <c r="W126" s="49"/>
      <c r="X126" s="14"/>
      <c r="Y126" s="14"/>
      <c r="Z126" s="14"/>
      <c r="AA126" s="14"/>
      <c r="AB126" s="14"/>
    </row>
    <row r="127" spans="3:28" s="2" customFormat="1" x14ac:dyDescent="0.25">
      <c r="C127" s="33"/>
      <c r="D127" s="33"/>
      <c r="E127" s="33"/>
      <c r="F127" s="33"/>
      <c r="G127" s="33"/>
      <c r="H127" s="33"/>
      <c r="I127" s="33"/>
      <c r="J127" s="33"/>
      <c r="K127" s="52"/>
      <c r="L127" s="32"/>
      <c r="M127" s="32"/>
      <c r="N127" s="32"/>
      <c r="W127" s="49"/>
      <c r="X127" s="14"/>
      <c r="Y127" s="14"/>
      <c r="Z127" s="14"/>
      <c r="AA127" s="14"/>
      <c r="AB127" s="14"/>
    </row>
    <row r="128" spans="3:28" s="2" customFormat="1" x14ac:dyDescent="0.25">
      <c r="C128" s="33"/>
      <c r="D128" s="33"/>
      <c r="E128" s="33"/>
      <c r="F128" s="33"/>
      <c r="G128" s="33"/>
      <c r="H128" s="33"/>
      <c r="I128" s="33"/>
      <c r="J128" s="33"/>
      <c r="K128" s="52"/>
      <c r="L128" s="32"/>
      <c r="M128" s="32"/>
      <c r="N128" s="32"/>
      <c r="W128" s="49"/>
      <c r="X128" s="14"/>
      <c r="Y128" s="14"/>
      <c r="Z128" s="14"/>
      <c r="AA128" s="14"/>
      <c r="AB128" s="14"/>
    </row>
    <row r="129" spans="3:28" s="2" customFormat="1" x14ac:dyDescent="0.25">
      <c r="C129" s="33"/>
      <c r="D129" s="33"/>
      <c r="E129" s="33"/>
      <c r="F129" s="33"/>
      <c r="G129" s="33"/>
      <c r="H129" s="33"/>
      <c r="I129" s="33"/>
      <c r="J129" s="33"/>
      <c r="K129" s="52"/>
      <c r="L129" s="32"/>
      <c r="M129" s="32"/>
      <c r="N129" s="32"/>
      <c r="W129" s="49"/>
      <c r="X129" s="14"/>
      <c r="Y129" s="14"/>
      <c r="Z129" s="14"/>
      <c r="AA129" s="14"/>
      <c r="AB129" s="14"/>
    </row>
    <row r="130" spans="3:28" s="2" customFormat="1" x14ac:dyDescent="0.25">
      <c r="C130" s="33"/>
      <c r="D130" s="33"/>
      <c r="E130" s="33"/>
      <c r="F130" s="33"/>
      <c r="G130" s="33"/>
      <c r="H130" s="33"/>
      <c r="I130" s="33"/>
      <c r="J130" s="33"/>
      <c r="K130" s="52"/>
      <c r="L130" s="32"/>
      <c r="M130" s="32"/>
      <c r="N130" s="32"/>
      <c r="W130" s="49"/>
      <c r="X130" s="14"/>
      <c r="Y130" s="14"/>
      <c r="Z130" s="14"/>
      <c r="AA130" s="14"/>
      <c r="AB130" s="14"/>
    </row>
    <row r="131" spans="3:28" s="2" customFormat="1" x14ac:dyDescent="0.25">
      <c r="C131" s="33"/>
      <c r="D131" s="33"/>
      <c r="E131" s="33"/>
      <c r="F131" s="33"/>
      <c r="G131" s="33"/>
      <c r="H131" s="33"/>
      <c r="I131" s="33"/>
      <c r="J131" s="33"/>
      <c r="K131" s="52"/>
      <c r="L131" s="32"/>
      <c r="M131" s="32"/>
      <c r="N131" s="32"/>
      <c r="W131" s="49"/>
      <c r="X131" s="14"/>
      <c r="Y131" s="14"/>
      <c r="Z131" s="14"/>
      <c r="AA131" s="14"/>
      <c r="AB131" s="14"/>
    </row>
    <row r="132" spans="3:28" s="2" customFormat="1" x14ac:dyDescent="0.25">
      <c r="C132" s="33"/>
      <c r="D132" s="33"/>
      <c r="E132" s="33"/>
      <c r="F132" s="33"/>
      <c r="G132" s="33"/>
      <c r="H132" s="33"/>
      <c r="I132" s="33"/>
      <c r="J132" s="33"/>
      <c r="K132" s="52"/>
      <c r="L132" s="32"/>
      <c r="M132" s="32"/>
      <c r="N132" s="32"/>
      <c r="W132" s="49"/>
      <c r="X132" s="14"/>
      <c r="Y132" s="14"/>
      <c r="Z132" s="14"/>
      <c r="AA132" s="14"/>
      <c r="AB132" s="14"/>
    </row>
    <row r="133" spans="3:28" s="2" customFormat="1" x14ac:dyDescent="0.25">
      <c r="C133" s="33"/>
      <c r="D133" s="33"/>
      <c r="E133" s="33"/>
      <c r="F133" s="33"/>
      <c r="G133" s="33"/>
      <c r="H133" s="33"/>
      <c r="I133" s="33"/>
      <c r="J133" s="33"/>
      <c r="K133" s="52"/>
      <c r="L133" s="32"/>
      <c r="M133" s="32"/>
      <c r="N133" s="32"/>
      <c r="W133" s="49"/>
      <c r="X133" s="14"/>
      <c r="Y133" s="14"/>
      <c r="Z133" s="14"/>
      <c r="AA133" s="14"/>
      <c r="AB133" s="14"/>
    </row>
    <row r="134" spans="3:28" s="2" customFormat="1" x14ac:dyDescent="0.25">
      <c r="C134" s="33"/>
      <c r="D134" s="33"/>
      <c r="E134" s="33"/>
      <c r="F134" s="33"/>
      <c r="G134" s="33"/>
      <c r="H134" s="33"/>
      <c r="I134" s="33"/>
      <c r="J134" s="33"/>
      <c r="K134" s="52"/>
      <c r="L134" s="32"/>
      <c r="M134" s="32"/>
      <c r="N134" s="32"/>
      <c r="W134" s="49"/>
      <c r="X134" s="14"/>
      <c r="Y134" s="14"/>
      <c r="Z134" s="14"/>
      <c r="AA134" s="14"/>
      <c r="AB134" s="14"/>
    </row>
    <row r="135" spans="3:28" s="2" customFormat="1" x14ac:dyDescent="0.25">
      <c r="C135" s="33"/>
      <c r="D135" s="33"/>
      <c r="E135" s="33"/>
      <c r="F135" s="33"/>
      <c r="G135" s="33"/>
      <c r="H135" s="33"/>
      <c r="I135" s="33"/>
      <c r="J135" s="33"/>
      <c r="K135" s="52"/>
      <c r="L135" s="32"/>
      <c r="M135" s="32"/>
      <c r="N135" s="32"/>
      <c r="W135" s="49"/>
      <c r="X135" s="14"/>
      <c r="Y135" s="14"/>
      <c r="Z135" s="14"/>
      <c r="AA135" s="14"/>
      <c r="AB135" s="14"/>
    </row>
    <row r="136" spans="3:28" s="2" customFormat="1" x14ac:dyDescent="0.25">
      <c r="C136" s="33"/>
      <c r="D136" s="33"/>
      <c r="E136" s="33"/>
      <c r="F136" s="33"/>
      <c r="G136" s="33"/>
      <c r="H136" s="33"/>
      <c r="I136" s="33"/>
      <c r="J136" s="33"/>
      <c r="K136" s="52"/>
      <c r="L136" s="32"/>
      <c r="M136" s="32"/>
      <c r="N136" s="32"/>
      <c r="W136" s="49"/>
      <c r="X136" s="14"/>
      <c r="Y136" s="14"/>
      <c r="Z136" s="14"/>
      <c r="AA136" s="14"/>
      <c r="AB136" s="14"/>
    </row>
    <row r="137" spans="3:28" s="2" customFormat="1" x14ac:dyDescent="0.25">
      <c r="C137" s="33"/>
      <c r="D137" s="33"/>
      <c r="E137" s="33"/>
      <c r="F137" s="33"/>
      <c r="G137" s="33"/>
      <c r="H137" s="33"/>
      <c r="I137" s="33"/>
      <c r="J137" s="33"/>
      <c r="K137" s="52"/>
      <c r="L137" s="32"/>
      <c r="M137" s="32"/>
      <c r="N137" s="32"/>
      <c r="W137" s="49"/>
      <c r="X137" s="14"/>
      <c r="Y137" s="14"/>
      <c r="Z137" s="14"/>
      <c r="AA137" s="14"/>
      <c r="AB137" s="14"/>
    </row>
    <row r="138" spans="3:28" s="2" customFormat="1" x14ac:dyDescent="0.25">
      <c r="C138" s="33"/>
      <c r="D138" s="33"/>
      <c r="E138" s="33"/>
      <c r="F138" s="33"/>
      <c r="G138" s="33"/>
      <c r="H138" s="33"/>
      <c r="I138" s="33"/>
      <c r="J138" s="33"/>
      <c r="K138" s="52"/>
      <c r="L138" s="32"/>
      <c r="M138" s="32"/>
      <c r="N138" s="32"/>
      <c r="W138" s="49"/>
      <c r="X138" s="14"/>
      <c r="Y138" s="14"/>
      <c r="Z138" s="14"/>
      <c r="AA138" s="14"/>
      <c r="AB138" s="14"/>
    </row>
    <row r="139" spans="3:28" s="2" customFormat="1" x14ac:dyDescent="0.25">
      <c r="C139" s="33"/>
      <c r="D139" s="33"/>
      <c r="E139" s="33"/>
      <c r="F139" s="33"/>
      <c r="G139" s="33"/>
      <c r="H139" s="33"/>
      <c r="I139" s="33"/>
      <c r="J139" s="33"/>
      <c r="K139" s="52"/>
      <c r="L139" s="32"/>
      <c r="M139" s="32"/>
      <c r="N139" s="32"/>
      <c r="W139" s="49"/>
      <c r="X139" s="14"/>
      <c r="Y139" s="14"/>
      <c r="Z139" s="14"/>
      <c r="AA139" s="14"/>
      <c r="AB139" s="14"/>
    </row>
    <row r="140" spans="3:28" s="2" customFormat="1" x14ac:dyDescent="0.25">
      <c r="C140" s="33"/>
      <c r="D140" s="33"/>
      <c r="E140" s="33"/>
      <c r="F140" s="33"/>
      <c r="G140" s="33"/>
      <c r="H140" s="33"/>
      <c r="I140" s="33"/>
      <c r="J140" s="33"/>
      <c r="K140" s="52"/>
      <c r="L140" s="32"/>
      <c r="M140" s="32"/>
      <c r="N140" s="32"/>
      <c r="W140" s="49"/>
      <c r="X140" s="14"/>
      <c r="Y140" s="14"/>
      <c r="Z140" s="14"/>
      <c r="AA140" s="14"/>
      <c r="AB140" s="14"/>
    </row>
    <row r="141" spans="3:28" s="2" customFormat="1" x14ac:dyDescent="0.25">
      <c r="C141" s="33"/>
      <c r="D141" s="33"/>
      <c r="E141" s="33"/>
      <c r="F141" s="33"/>
      <c r="G141" s="33"/>
      <c r="H141" s="33"/>
      <c r="I141" s="33"/>
      <c r="J141" s="33"/>
      <c r="K141" s="52"/>
      <c r="L141" s="32"/>
      <c r="M141" s="32"/>
      <c r="N141" s="32"/>
      <c r="W141" s="49"/>
      <c r="X141" s="14"/>
      <c r="Y141" s="14"/>
      <c r="Z141" s="14"/>
      <c r="AA141" s="14"/>
      <c r="AB141" s="14"/>
    </row>
    <row r="142" spans="3:28" s="2" customFormat="1" x14ac:dyDescent="0.25">
      <c r="C142" s="33"/>
      <c r="D142" s="33"/>
      <c r="E142" s="33"/>
      <c r="F142" s="33"/>
      <c r="G142" s="33"/>
      <c r="H142" s="33"/>
      <c r="I142" s="33"/>
      <c r="J142" s="33"/>
      <c r="K142" s="52"/>
      <c r="L142" s="32"/>
      <c r="M142" s="32"/>
      <c r="N142" s="32"/>
      <c r="W142" s="49"/>
      <c r="X142" s="14"/>
      <c r="Y142" s="14"/>
      <c r="Z142" s="14"/>
      <c r="AA142" s="14"/>
      <c r="AB142" s="14"/>
    </row>
    <row r="143" spans="3:28" s="2" customFormat="1" x14ac:dyDescent="0.25">
      <c r="C143" s="33"/>
      <c r="D143" s="33"/>
      <c r="E143" s="33"/>
      <c r="F143" s="33"/>
      <c r="G143" s="33"/>
      <c r="H143" s="33"/>
      <c r="I143" s="33"/>
      <c r="J143" s="33"/>
      <c r="K143" s="52"/>
      <c r="L143" s="32"/>
      <c r="M143" s="32"/>
      <c r="N143" s="32"/>
      <c r="W143" s="49"/>
      <c r="X143" s="14"/>
      <c r="Y143" s="14"/>
      <c r="Z143" s="14"/>
      <c r="AA143" s="14"/>
      <c r="AB143" s="14"/>
    </row>
    <row r="144" spans="3:28" s="2" customFormat="1" x14ac:dyDescent="0.25">
      <c r="C144" s="33"/>
      <c r="D144" s="33"/>
      <c r="E144" s="33"/>
      <c r="F144" s="33"/>
      <c r="G144" s="33"/>
      <c r="H144" s="33"/>
      <c r="I144" s="33"/>
      <c r="J144" s="33"/>
      <c r="K144" s="52"/>
      <c r="L144" s="32"/>
      <c r="M144" s="32"/>
      <c r="N144" s="32"/>
      <c r="W144" s="49"/>
      <c r="X144" s="14"/>
      <c r="Y144" s="14"/>
      <c r="Z144" s="14"/>
      <c r="AA144" s="14"/>
      <c r="AB144" s="14"/>
    </row>
    <row r="145" spans="3:28" s="2" customFormat="1" x14ac:dyDescent="0.25">
      <c r="C145" s="33"/>
      <c r="D145" s="33"/>
      <c r="E145" s="33"/>
      <c r="F145" s="33"/>
      <c r="G145" s="33"/>
      <c r="H145" s="33"/>
      <c r="I145" s="33"/>
      <c r="J145" s="33"/>
      <c r="K145" s="52"/>
      <c r="L145" s="32"/>
      <c r="M145" s="32"/>
      <c r="N145" s="32"/>
      <c r="W145" s="49"/>
      <c r="X145" s="14"/>
      <c r="Y145" s="14"/>
      <c r="Z145" s="14"/>
      <c r="AA145" s="14"/>
      <c r="AB145" s="14"/>
    </row>
    <row r="146" spans="3:28" s="2" customFormat="1" x14ac:dyDescent="0.25">
      <c r="C146" s="33"/>
      <c r="D146" s="33"/>
      <c r="E146" s="33"/>
      <c r="F146" s="33"/>
      <c r="G146" s="33"/>
      <c r="H146" s="33"/>
      <c r="I146" s="33"/>
      <c r="J146" s="33"/>
      <c r="K146" s="52"/>
      <c r="L146" s="32"/>
      <c r="M146" s="32"/>
      <c r="N146" s="32"/>
      <c r="W146" s="49"/>
      <c r="X146" s="14"/>
      <c r="Y146" s="14"/>
      <c r="Z146" s="14"/>
      <c r="AA146" s="14"/>
      <c r="AB146" s="14"/>
    </row>
    <row r="147" spans="3:28" s="2" customFormat="1" x14ac:dyDescent="0.25">
      <c r="C147" s="33"/>
      <c r="D147" s="33"/>
      <c r="E147" s="33"/>
      <c r="F147" s="33"/>
      <c r="G147" s="33"/>
      <c r="H147" s="33"/>
      <c r="I147" s="33"/>
      <c r="J147" s="33"/>
      <c r="K147" s="52"/>
      <c r="L147" s="32"/>
      <c r="M147" s="32"/>
      <c r="N147" s="32"/>
      <c r="W147" s="49"/>
      <c r="X147" s="14"/>
      <c r="Y147" s="14"/>
      <c r="Z147" s="14"/>
      <c r="AA147" s="14"/>
      <c r="AB147" s="14"/>
    </row>
    <row r="148" spans="3:28" s="2" customFormat="1" x14ac:dyDescent="0.25">
      <c r="C148" s="33"/>
      <c r="D148" s="33"/>
      <c r="E148" s="33"/>
      <c r="F148" s="33"/>
      <c r="G148" s="33"/>
      <c r="H148" s="33"/>
      <c r="I148" s="33"/>
      <c r="J148" s="33"/>
      <c r="K148" s="52"/>
      <c r="L148" s="32"/>
      <c r="M148" s="32"/>
      <c r="N148" s="32"/>
      <c r="W148" s="49"/>
      <c r="X148" s="14"/>
      <c r="Y148" s="14"/>
      <c r="Z148" s="14"/>
      <c r="AA148" s="14"/>
      <c r="AB148" s="14"/>
    </row>
    <row r="149" spans="3:28" s="2" customFormat="1" x14ac:dyDescent="0.25">
      <c r="C149" s="33"/>
      <c r="D149" s="33"/>
      <c r="E149" s="33"/>
      <c r="F149" s="33"/>
      <c r="G149" s="33"/>
      <c r="H149" s="33"/>
      <c r="I149" s="33"/>
      <c r="J149" s="33"/>
      <c r="K149" s="52"/>
      <c r="L149" s="32"/>
      <c r="M149" s="32"/>
      <c r="N149" s="32"/>
      <c r="W149" s="49"/>
      <c r="X149" s="14"/>
      <c r="Y149" s="14"/>
      <c r="Z149" s="14"/>
      <c r="AA149" s="14"/>
      <c r="AB149" s="14"/>
    </row>
    <row r="150" spans="3:28" s="2" customFormat="1" x14ac:dyDescent="0.25">
      <c r="C150" s="33"/>
      <c r="D150" s="33"/>
      <c r="E150" s="33"/>
      <c r="F150" s="33"/>
      <c r="G150" s="33"/>
      <c r="H150" s="33"/>
      <c r="I150" s="33"/>
      <c r="J150" s="33"/>
      <c r="K150" s="52"/>
      <c r="L150" s="32"/>
      <c r="M150" s="32"/>
      <c r="N150" s="32"/>
      <c r="W150" s="49"/>
      <c r="X150" s="14"/>
      <c r="Y150" s="14"/>
      <c r="Z150" s="14"/>
      <c r="AA150" s="14"/>
      <c r="AB150" s="14"/>
    </row>
    <row r="151" spans="3:28" s="2" customFormat="1" x14ac:dyDescent="0.25">
      <c r="C151" s="33"/>
      <c r="D151" s="33"/>
      <c r="E151" s="33"/>
      <c r="F151" s="33"/>
      <c r="G151" s="33"/>
      <c r="H151" s="33"/>
      <c r="I151" s="33"/>
      <c r="J151" s="33"/>
      <c r="K151" s="52"/>
      <c r="L151" s="32"/>
      <c r="M151" s="32"/>
      <c r="N151" s="32"/>
      <c r="W151" s="49"/>
      <c r="X151" s="14"/>
      <c r="Y151" s="14"/>
      <c r="Z151" s="14"/>
      <c r="AA151" s="14"/>
      <c r="AB151" s="14"/>
    </row>
    <row r="152" spans="3:28" s="2" customFormat="1" x14ac:dyDescent="0.25">
      <c r="C152" s="33"/>
      <c r="D152" s="33"/>
      <c r="E152" s="33"/>
      <c r="F152" s="33"/>
      <c r="G152" s="33"/>
      <c r="H152" s="33"/>
      <c r="I152" s="33"/>
      <c r="J152" s="33"/>
      <c r="K152" s="52"/>
      <c r="L152" s="32"/>
      <c r="M152" s="32"/>
      <c r="N152" s="32"/>
      <c r="W152" s="49"/>
      <c r="X152" s="14"/>
      <c r="Y152" s="14"/>
      <c r="Z152" s="14"/>
      <c r="AA152" s="14"/>
      <c r="AB152" s="14"/>
    </row>
    <row r="153" spans="3:28" s="2" customFormat="1" x14ac:dyDescent="0.25">
      <c r="C153" s="33"/>
      <c r="D153" s="33"/>
      <c r="E153" s="33"/>
      <c r="F153" s="33"/>
      <c r="G153" s="33"/>
      <c r="H153" s="33"/>
      <c r="I153" s="33"/>
      <c r="J153" s="33"/>
      <c r="K153" s="52"/>
      <c r="L153" s="32"/>
      <c r="M153" s="32"/>
      <c r="N153" s="32"/>
      <c r="W153" s="49"/>
      <c r="X153" s="14"/>
      <c r="Y153" s="14"/>
      <c r="Z153" s="14"/>
      <c r="AA153" s="14"/>
      <c r="AB153" s="14"/>
    </row>
    <row r="154" spans="3:28" s="2" customFormat="1" x14ac:dyDescent="0.25">
      <c r="C154" s="33"/>
      <c r="D154" s="33"/>
      <c r="E154" s="33"/>
      <c r="F154" s="33"/>
      <c r="G154" s="33"/>
      <c r="H154" s="33"/>
      <c r="I154" s="33"/>
      <c r="J154" s="33"/>
      <c r="K154" s="52"/>
      <c r="L154" s="32"/>
      <c r="M154" s="32"/>
      <c r="N154" s="32"/>
      <c r="W154" s="49"/>
      <c r="X154" s="14"/>
      <c r="Y154" s="14"/>
      <c r="Z154" s="14"/>
      <c r="AA154" s="14"/>
      <c r="AB154" s="14"/>
    </row>
    <row r="155" spans="3:28" s="2" customFormat="1" x14ac:dyDescent="0.25">
      <c r="C155" s="33"/>
      <c r="D155" s="33"/>
      <c r="E155" s="33"/>
      <c r="F155" s="33"/>
      <c r="G155" s="33"/>
      <c r="H155" s="33"/>
      <c r="I155" s="33"/>
      <c r="J155" s="33"/>
      <c r="K155" s="52"/>
      <c r="L155" s="32"/>
      <c r="M155" s="32"/>
      <c r="N155" s="32"/>
      <c r="W155" s="49"/>
      <c r="X155" s="14"/>
      <c r="Y155" s="14"/>
      <c r="Z155" s="14"/>
      <c r="AA155" s="14"/>
      <c r="AB155" s="14"/>
    </row>
    <row r="156" spans="3:28" s="2" customFormat="1" x14ac:dyDescent="0.25">
      <c r="C156" s="33"/>
      <c r="D156" s="33"/>
      <c r="E156" s="33"/>
      <c r="F156" s="33"/>
      <c r="G156" s="33"/>
      <c r="H156" s="33"/>
      <c r="I156" s="33"/>
      <c r="J156" s="33"/>
      <c r="K156" s="52"/>
      <c r="L156" s="32"/>
      <c r="M156" s="32"/>
      <c r="N156" s="32"/>
      <c r="W156" s="49"/>
      <c r="X156" s="14"/>
      <c r="Y156" s="14"/>
      <c r="Z156" s="14"/>
      <c r="AA156" s="14"/>
      <c r="AB156" s="14"/>
    </row>
    <row r="157" spans="3:28" s="2" customFormat="1" x14ac:dyDescent="0.25">
      <c r="C157" s="33"/>
      <c r="D157" s="33"/>
      <c r="E157" s="33"/>
      <c r="F157" s="33"/>
      <c r="G157" s="33"/>
      <c r="H157" s="33"/>
      <c r="I157" s="33"/>
      <c r="J157" s="33"/>
      <c r="K157" s="52"/>
      <c r="L157" s="32"/>
      <c r="M157" s="32"/>
      <c r="N157" s="32"/>
      <c r="W157" s="49"/>
      <c r="X157" s="14"/>
      <c r="Y157" s="14"/>
      <c r="Z157" s="14"/>
      <c r="AA157" s="14"/>
      <c r="AB157" s="14"/>
    </row>
    <row r="158" spans="3:28" s="2" customFormat="1" x14ac:dyDescent="0.25">
      <c r="C158" s="33"/>
      <c r="D158" s="33"/>
      <c r="E158" s="33"/>
      <c r="F158" s="33"/>
      <c r="G158" s="33"/>
      <c r="H158" s="33"/>
      <c r="I158" s="33"/>
      <c r="J158" s="33"/>
      <c r="K158" s="52"/>
      <c r="L158" s="32"/>
      <c r="M158" s="32"/>
      <c r="N158" s="32"/>
      <c r="W158" s="49"/>
      <c r="X158" s="14"/>
      <c r="Y158" s="14"/>
      <c r="Z158" s="14"/>
      <c r="AA158" s="14"/>
      <c r="AB158" s="14"/>
    </row>
    <row r="159" spans="3:28" s="2" customFormat="1" x14ac:dyDescent="0.25">
      <c r="C159" s="33"/>
      <c r="D159" s="33"/>
      <c r="E159" s="33"/>
      <c r="F159" s="33"/>
      <c r="G159" s="33"/>
      <c r="H159" s="33"/>
      <c r="I159" s="33"/>
      <c r="J159" s="33"/>
      <c r="K159" s="52"/>
      <c r="L159" s="32"/>
      <c r="M159" s="32"/>
      <c r="N159" s="32"/>
      <c r="W159" s="49"/>
      <c r="X159" s="14"/>
      <c r="Y159" s="14"/>
      <c r="Z159" s="14"/>
      <c r="AA159" s="14"/>
      <c r="AB159" s="14"/>
    </row>
    <row r="160" spans="3:28" s="2" customFormat="1" x14ac:dyDescent="0.25">
      <c r="C160" s="33"/>
      <c r="D160" s="33"/>
      <c r="E160" s="33"/>
      <c r="F160" s="33"/>
      <c r="G160" s="33"/>
      <c r="H160" s="33"/>
      <c r="I160" s="33"/>
      <c r="J160" s="33"/>
      <c r="K160" s="52"/>
      <c r="L160" s="32"/>
      <c r="M160" s="32"/>
      <c r="N160" s="32"/>
      <c r="W160" s="49"/>
      <c r="X160" s="14"/>
      <c r="Y160" s="14"/>
      <c r="Z160" s="14"/>
      <c r="AA160" s="14"/>
      <c r="AB160" s="14"/>
    </row>
    <row r="161" spans="3:28" s="2" customFormat="1" x14ac:dyDescent="0.25">
      <c r="C161" s="33"/>
      <c r="D161" s="33"/>
      <c r="E161" s="33"/>
      <c r="F161" s="33"/>
      <c r="G161" s="33"/>
      <c r="H161" s="33"/>
      <c r="I161" s="33"/>
      <c r="J161" s="33"/>
      <c r="K161" s="52"/>
      <c r="L161" s="32"/>
      <c r="M161" s="32"/>
      <c r="N161" s="32"/>
      <c r="W161" s="49"/>
      <c r="X161" s="14"/>
      <c r="Y161" s="14"/>
      <c r="Z161" s="14"/>
      <c r="AA161" s="14"/>
      <c r="AB161" s="14"/>
    </row>
    <row r="162" spans="3:28" s="2" customFormat="1" x14ac:dyDescent="0.25">
      <c r="C162" s="33"/>
      <c r="D162" s="33"/>
      <c r="E162" s="33"/>
      <c r="F162" s="33"/>
      <c r="G162" s="33"/>
      <c r="H162" s="33"/>
      <c r="I162" s="33"/>
      <c r="J162" s="33"/>
      <c r="K162" s="52"/>
      <c r="L162" s="32"/>
      <c r="M162" s="32"/>
      <c r="N162" s="32"/>
      <c r="W162" s="49"/>
      <c r="X162" s="14"/>
      <c r="Y162" s="14"/>
      <c r="Z162" s="14"/>
      <c r="AA162" s="14"/>
      <c r="AB162" s="14"/>
    </row>
    <row r="163" spans="3:28" s="2" customFormat="1" x14ac:dyDescent="0.25">
      <c r="C163" s="33"/>
      <c r="D163" s="33"/>
      <c r="E163" s="33"/>
      <c r="F163" s="33"/>
      <c r="G163" s="33"/>
      <c r="H163" s="33"/>
      <c r="I163" s="33"/>
      <c r="J163" s="33"/>
      <c r="K163" s="52"/>
      <c r="L163" s="32"/>
      <c r="M163" s="32"/>
      <c r="N163" s="32"/>
      <c r="W163" s="49"/>
      <c r="X163" s="14"/>
      <c r="Y163" s="14"/>
      <c r="Z163" s="14"/>
      <c r="AA163" s="14"/>
      <c r="AB163" s="14"/>
    </row>
    <row r="164" spans="3:28" s="2" customFormat="1" x14ac:dyDescent="0.25">
      <c r="C164" s="33"/>
      <c r="D164" s="33"/>
      <c r="E164" s="33"/>
      <c r="F164" s="33"/>
      <c r="G164" s="33"/>
      <c r="H164" s="33"/>
      <c r="I164" s="33"/>
      <c r="J164" s="33"/>
      <c r="K164" s="52"/>
      <c r="L164" s="32"/>
      <c r="M164" s="32"/>
      <c r="N164" s="32"/>
      <c r="W164" s="49"/>
      <c r="X164" s="14"/>
      <c r="Y164" s="14"/>
      <c r="Z164" s="14"/>
      <c r="AA164" s="14"/>
      <c r="AB164" s="14"/>
    </row>
    <row r="165" spans="3:28" s="2" customFormat="1" x14ac:dyDescent="0.25">
      <c r="C165" s="33"/>
      <c r="D165" s="33"/>
      <c r="E165" s="33"/>
      <c r="F165" s="33"/>
      <c r="G165" s="33"/>
      <c r="H165" s="33"/>
      <c r="I165" s="33"/>
      <c r="J165" s="33"/>
      <c r="K165" s="52"/>
      <c r="L165" s="32"/>
      <c r="M165" s="32"/>
      <c r="N165" s="32"/>
      <c r="W165" s="49"/>
      <c r="X165" s="14"/>
      <c r="Y165" s="14"/>
      <c r="Z165" s="14"/>
      <c r="AA165" s="14"/>
      <c r="AB165" s="14"/>
    </row>
    <row r="166" spans="3:28" s="2" customFormat="1" x14ac:dyDescent="0.25">
      <c r="C166" s="33"/>
      <c r="D166" s="33"/>
      <c r="E166" s="33"/>
      <c r="F166" s="33"/>
      <c r="G166" s="33"/>
      <c r="H166" s="33"/>
      <c r="I166" s="33"/>
      <c r="J166" s="33"/>
      <c r="K166" s="52"/>
      <c r="L166" s="32"/>
      <c r="M166" s="32"/>
      <c r="N166" s="32"/>
      <c r="W166" s="49"/>
      <c r="X166" s="14"/>
      <c r="Y166" s="14"/>
      <c r="Z166" s="14"/>
      <c r="AA166" s="14"/>
      <c r="AB166" s="14"/>
    </row>
    <row r="167" spans="3:28" s="2" customFormat="1" x14ac:dyDescent="0.25">
      <c r="C167" s="33"/>
      <c r="D167" s="33"/>
      <c r="E167" s="33"/>
      <c r="F167" s="33"/>
      <c r="G167" s="33"/>
      <c r="H167" s="33"/>
      <c r="I167" s="33"/>
      <c r="J167" s="33"/>
      <c r="K167" s="52"/>
      <c r="L167" s="32"/>
      <c r="M167" s="32"/>
      <c r="N167" s="32"/>
      <c r="W167" s="49"/>
      <c r="X167" s="14"/>
      <c r="Y167" s="14"/>
      <c r="Z167" s="14"/>
      <c r="AA167" s="14"/>
      <c r="AB167" s="14"/>
    </row>
    <row r="168" spans="3:28" s="2" customFormat="1" x14ac:dyDescent="0.25">
      <c r="C168" s="33"/>
      <c r="D168" s="33"/>
      <c r="E168" s="33"/>
      <c r="F168" s="33"/>
      <c r="G168" s="33"/>
      <c r="H168" s="33"/>
      <c r="I168" s="33"/>
      <c r="J168" s="33"/>
      <c r="K168" s="52"/>
      <c r="L168" s="32"/>
      <c r="M168" s="32"/>
      <c r="N168" s="32"/>
      <c r="W168" s="49"/>
      <c r="X168" s="14"/>
      <c r="Y168" s="14"/>
      <c r="Z168" s="14"/>
      <c r="AA168" s="14"/>
      <c r="AB168" s="14"/>
    </row>
    <row r="169" spans="3:28" s="2" customFormat="1" x14ac:dyDescent="0.25">
      <c r="C169" s="33"/>
      <c r="D169" s="33"/>
      <c r="E169" s="33"/>
      <c r="F169" s="33"/>
      <c r="G169" s="33"/>
      <c r="H169" s="33"/>
      <c r="I169" s="33"/>
      <c r="J169" s="33"/>
      <c r="K169" s="52"/>
      <c r="L169" s="32"/>
      <c r="M169" s="32"/>
      <c r="N169" s="32"/>
      <c r="W169" s="49"/>
      <c r="X169" s="14"/>
      <c r="Y169" s="14"/>
      <c r="Z169" s="14"/>
      <c r="AA169" s="14"/>
      <c r="AB169" s="14"/>
    </row>
    <row r="170" spans="3:28" s="2" customFormat="1" x14ac:dyDescent="0.25">
      <c r="C170" s="33"/>
      <c r="D170" s="33"/>
      <c r="E170" s="33"/>
      <c r="F170" s="33"/>
      <c r="G170" s="33"/>
      <c r="H170" s="33"/>
      <c r="I170" s="33"/>
      <c r="J170" s="33"/>
      <c r="K170" s="52"/>
      <c r="L170" s="32"/>
      <c r="M170" s="32"/>
      <c r="N170" s="32"/>
      <c r="W170" s="49"/>
      <c r="X170" s="14"/>
      <c r="Y170" s="14"/>
      <c r="Z170" s="14"/>
      <c r="AA170" s="14"/>
      <c r="AB170" s="14"/>
    </row>
    <row r="171" spans="3:28" s="2" customFormat="1" x14ac:dyDescent="0.25">
      <c r="C171" s="33"/>
      <c r="D171" s="33"/>
      <c r="E171" s="33"/>
      <c r="F171" s="33"/>
      <c r="G171" s="33"/>
      <c r="H171" s="33"/>
      <c r="I171" s="33"/>
      <c r="J171" s="33"/>
      <c r="K171" s="52"/>
      <c r="L171" s="32"/>
      <c r="M171" s="32"/>
      <c r="N171" s="32"/>
      <c r="W171" s="49"/>
      <c r="X171" s="14"/>
      <c r="Y171" s="14"/>
      <c r="Z171" s="14"/>
      <c r="AA171" s="14"/>
      <c r="AB171" s="14"/>
    </row>
    <row r="172" spans="3:28" s="2" customFormat="1" x14ac:dyDescent="0.25">
      <c r="C172" s="33"/>
      <c r="D172" s="33"/>
      <c r="E172" s="33"/>
      <c r="F172" s="33"/>
      <c r="G172" s="33"/>
      <c r="H172" s="33"/>
      <c r="I172" s="33"/>
      <c r="J172" s="33"/>
      <c r="K172" s="52"/>
      <c r="L172" s="32"/>
      <c r="M172" s="32"/>
      <c r="N172" s="32"/>
      <c r="W172" s="49"/>
      <c r="X172" s="14"/>
      <c r="Y172" s="14"/>
      <c r="Z172" s="14"/>
      <c r="AA172" s="14"/>
      <c r="AB172" s="14"/>
    </row>
    <row r="173" spans="3:28" s="2" customFormat="1" x14ac:dyDescent="0.25">
      <c r="C173" s="33"/>
      <c r="D173" s="33"/>
      <c r="E173" s="33"/>
      <c r="F173" s="33"/>
      <c r="G173" s="33"/>
      <c r="H173" s="33"/>
      <c r="I173" s="33"/>
      <c r="J173" s="33"/>
      <c r="K173" s="52"/>
      <c r="L173" s="32"/>
      <c r="M173" s="32"/>
      <c r="N173" s="32"/>
      <c r="W173" s="49"/>
      <c r="X173" s="14"/>
      <c r="Y173" s="14"/>
      <c r="Z173" s="14"/>
      <c r="AA173" s="14"/>
      <c r="AB173" s="14"/>
    </row>
    <row r="174" spans="3:28" s="2" customFormat="1" x14ac:dyDescent="0.25">
      <c r="C174" s="33"/>
      <c r="D174" s="33"/>
      <c r="E174" s="33"/>
      <c r="F174" s="33"/>
      <c r="G174" s="33"/>
      <c r="H174" s="33"/>
      <c r="I174" s="33"/>
      <c r="J174" s="33"/>
      <c r="K174" s="52"/>
      <c r="L174" s="32"/>
      <c r="M174" s="32"/>
      <c r="N174" s="32"/>
      <c r="W174" s="49"/>
      <c r="X174" s="14"/>
      <c r="Y174" s="14"/>
      <c r="Z174" s="14"/>
      <c r="AA174" s="14"/>
      <c r="AB174" s="14"/>
    </row>
    <row r="175" spans="3:28" s="2" customFormat="1" x14ac:dyDescent="0.25">
      <c r="C175" s="33"/>
      <c r="D175" s="33"/>
      <c r="E175" s="33"/>
      <c r="F175" s="33"/>
      <c r="G175" s="33"/>
      <c r="H175" s="33"/>
      <c r="I175" s="33"/>
      <c r="J175" s="33"/>
      <c r="K175" s="52"/>
      <c r="L175" s="32"/>
      <c r="M175" s="32"/>
      <c r="N175" s="32"/>
      <c r="W175" s="49"/>
      <c r="X175" s="14"/>
      <c r="Y175" s="14"/>
      <c r="Z175" s="14"/>
      <c r="AA175" s="14"/>
      <c r="AB175" s="14"/>
    </row>
    <row r="176" spans="3:28" s="2" customFormat="1" x14ac:dyDescent="0.25">
      <c r="C176" s="33"/>
      <c r="D176" s="33"/>
      <c r="E176" s="33"/>
      <c r="F176" s="33"/>
      <c r="G176" s="33"/>
      <c r="H176" s="33"/>
      <c r="I176" s="33"/>
      <c r="J176" s="33"/>
      <c r="K176" s="52"/>
      <c r="L176" s="32"/>
      <c r="M176" s="32"/>
      <c r="N176" s="32"/>
      <c r="W176" s="49"/>
      <c r="X176" s="14"/>
      <c r="Y176" s="14"/>
      <c r="Z176" s="14"/>
      <c r="AA176" s="14"/>
      <c r="AB176" s="14"/>
    </row>
    <row r="177" spans="3:28" s="2" customFormat="1" x14ac:dyDescent="0.25">
      <c r="C177" s="33"/>
      <c r="D177" s="33"/>
      <c r="E177" s="33"/>
      <c r="F177" s="33"/>
      <c r="G177" s="33"/>
      <c r="H177" s="33"/>
      <c r="I177" s="33"/>
      <c r="J177" s="33"/>
      <c r="K177" s="52"/>
      <c r="L177" s="32"/>
      <c r="M177" s="32"/>
      <c r="N177" s="32"/>
      <c r="W177" s="49"/>
      <c r="X177" s="14"/>
      <c r="Y177" s="14"/>
      <c r="Z177" s="14"/>
      <c r="AA177" s="14"/>
      <c r="AB177" s="14"/>
    </row>
    <row r="178" spans="3:28" s="2" customFormat="1" x14ac:dyDescent="0.25">
      <c r="C178" s="33"/>
      <c r="D178" s="33"/>
      <c r="E178" s="33"/>
      <c r="F178" s="33"/>
      <c r="G178" s="33"/>
      <c r="H178" s="33"/>
      <c r="I178" s="33"/>
      <c r="J178" s="33"/>
      <c r="K178" s="52"/>
      <c r="L178" s="32"/>
      <c r="M178" s="32"/>
      <c r="N178" s="32"/>
      <c r="W178" s="49"/>
      <c r="X178" s="14"/>
      <c r="Y178" s="14"/>
      <c r="Z178" s="14"/>
      <c r="AA178" s="14"/>
      <c r="AB178" s="14"/>
    </row>
    <row r="179" spans="3:28" s="2" customFormat="1" x14ac:dyDescent="0.25">
      <c r="C179" s="33"/>
      <c r="D179" s="33"/>
      <c r="E179" s="33"/>
      <c r="F179" s="33"/>
      <c r="G179" s="33"/>
      <c r="H179" s="33"/>
      <c r="I179" s="33"/>
      <c r="J179" s="33"/>
      <c r="K179" s="52"/>
      <c r="L179" s="32"/>
      <c r="M179" s="32"/>
      <c r="N179" s="32"/>
      <c r="W179" s="49"/>
      <c r="X179" s="14"/>
      <c r="Y179" s="14"/>
      <c r="Z179" s="14"/>
      <c r="AA179" s="14"/>
      <c r="AB179" s="14"/>
    </row>
    <row r="180" spans="3:28" s="2" customFormat="1" x14ac:dyDescent="0.25">
      <c r="C180" s="33"/>
      <c r="D180" s="33"/>
      <c r="E180" s="33"/>
      <c r="F180" s="33"/>
      <c r="G180" s="33"/>
      <c r="H180" s="33"/>
      <c r="I180" s="33"/>
      <c r="J180" s="33"/>
      <c r="K180" s="52"/>
      <c r="L180" s="32"/>
      <c r="M180" s="32"/>
      <c r="N180" s="32"/>
      <c r="W180" s="49"/>
      <c r="X180" s="14"/>
      <c r="Y180" s="14"/>
      <c r="Z180" s="14"/>
      <c r="AA180" s="14"/>
      <c r="AB180" s="14"/>
    </row>
    <row r="181" spans="3:28" s="2" customFormat="1" x14ac:dyDescent="0.25">
      <c r="C181" s="33"/>
      <c r="D181" s="33"/>
      <c r="E181" s="33"/>
      <c r="F181" s="33"/>
      <c r="G181" s="33"/>
      <c r="H181" s="33"/>
      <c r="I181" s="33"/>
      <c r="J181" s="33"/>
      <c r="K181" s="52"/>
      <c r="L181" s="32"/>
      <c r="M181" s="32"/>
      <c r="N181" s="32"/>
      <c r="W181" s="49"/>
      <c r="X181" s="14"/>
      <c r="Y181" s="14"/>
      <c r="Z181" s="14"/>
      <c r="AA181" s="14"/>
      <c r="AB181" s="14"/>
    </row>
    <row r="182" spans="3:28" s="2" customFormat="1" x14ac:dyDescent="0.25">
      <c r="C182" s="33"/>
      <c r="D182" s="33"/>
      <c r="E182" s="33"/>
      <c r="F182" s="33"/>
      <c r="G182" s="33"/>
      <c r="H182" s="33"/>
      <c r="I182" s="33"/>
      <c r="J182" s="33"/>
      <c r="K182" s="52"/>
      <c r="L182" s="32"/>
      <c r="M182" s="32"/>
      <c r="N182" s="32"/>
      <c r="W182" s="49"/>
      <c r="X182" s="14"/>
      <c r="Y182" s="14"/>
      <c r="Z182" s="14"/>
      <c r="AA182" s="14"/>
      <c r="AB182" s="14"/>
    </row>
    <row r="183" spans="3:28" s="2" customFormat="1" x14ac:dyDescent="0.25">
      <c r="C183" s="33"/>
      <c r="D183" s="33"/>
      <c r="E183" s="33"/>
      <c r="F183" s="33"/>
      <c r="G183" s="33"/>
      <c r="H183" s="33"/>
      <c r="I183" s="33"/>
      <c r="J183" s="33"/>
      <c r="K183" s="52"/>
      <c r="L183" s="32"/>
      <c r="M183" s="32"/>
      <c r="N183" s="32"/>
      <c r="W183" s="49"/>
      <c r="X183" s="14"/>
      <c r="Y183" s="14"/>
      <c r="Z183" s="14"/>
      <c r="AA183" s="14"/>
      <c r="AB183" s="14"/>
    </row>
    <row r="184" spans="3:28" s="2" customFormat="1" x14ac:dyDescent="0.25">
      <c r="C184" s="33"/>
      <c r="D184" s="33"/>
      <c r="E184" s="33"/>
      <c r="F184" s="33"/>
      <c r="G184" s="33"/>
      <c r="H184" s="33"/>
      <c r="I184" s="33"/>
      <c r="J184" s="33"/>
      <c r="K184" s="52"/>
      <c r="L184" s="32"/>
      <c r="M184" s="32"/>
      <c r="N184" s="32"/>
      <c r="W184" s="49"/>
      <c r="X184" s="14"/>
      <c r="Y184" s="14"/>
      <c r="Z184" s="14"/>
      <c r="AA184" s="14"/>
      <c r="AB184" s="14"/>
    </row>
    <row r="185" spans="3:28" s="2" customFormat="1" x14ac:dyDescent="0.25">
      <c r="C185" s="33"/>
      <c r="D185" s="33"/>
      <c r="E185" s="33"/>
      <c r="F185" s="33"/>
      <c r="G185" s="33"/>
      <c r="H185" s="33"/>
      <c r="I185" s="33"/>
      <c r="J185" s="33"/>
      <c r="K185" s="52"/>
      <c r="L185" s="32"/>
      <c r="M185" s="32"/>
      <c r="N185" s="32"/>
      <c r="W185" s="49"/>
      <c r="X185" s="14"/>
      <c r="Y185" s="14"/>
      <c r="Z185" s="14"/>
      <c r="AA185" s="14"/>
      <c r="AB185" s="14"/>
    </row>
    <row r="186" spans="3:28" s="2" customFormat="1" x14ac:dyDescent="0.25">
      <c r="C186" s="33"/>
      <c r="D186" s="33"/>
      <c r="E186" s="33"/>
      <c r="F186" s="33"/>
      <c r="G186" s="33"/>
      <c r="H186" s="33"/>
      <c r="I186" s="33"/>
      <c r="J186" s="33"/>
      <c r="K186" s="52"/>
      <c r="L186" s="32"/>
      <c r="M186" s="32"/>
      <c r="N186" s="32"/>
      <c r="W186" s="49"/>
      <c r="X186" s="14"/>
      <c r="Y186" s="14"/>
      <c r="Z186" s="14"/>
      <c r="AA186" s="14"/>
      <c r="AB186" s="14"/>
    </row>
    <row r="187" spans="3:28" s="2" customFormat="1" x14ac:dyDescent="0.25">
      <c r="C187" s="33"/>
      <c r="D187" s="33"/>
      <c r="E187" s="33"/>
      <c r="F187" s="33"/>
      <c r="G187" s="33"/>
      <c r="H187" s="33"/>
      <c r="I187" s="33"/>
      <c r="J187" s="33"/>
      <c r="K187" s="52"/>
      <c r="L187" s="32"/>
      <c r="M187" s="32"/>
      <c r="N187" s="32"/>
      <c r="W187" s="49"/>
      <c r="X187" s="14"/>
      <c r="Y187" s="14"/>
      <c r="Z187" s="14"/>
      <c r="AA187" s="14"/>
      <c r="AB187" s="14"/>
    </row>
    <row r="188" spans="3:28" s="2" customFormat="1" x14ac:dyDescent="0.25">
      <c r="C188" s="33"/>
      <c r="D188" s="33"/>
      <c r="E188" s="33"/>
      <c r="F188" s="33"/>
      <c r="G188" s="33"/>
      <c r="H188" s="33"/>
      <c r="I188" s="33"/>
      <c r="J188" s="33"/>
      <c r="K188" s="52"/>
      <c r="L188" s="32"/>
      <c r="M188" s="32"/>
      <c r="N188" s="32"/>
      <c r="W188" s="49"/>
      <c r="X188" s="14"/>
      <c r="Y188" s="14"/>
      <c r="Z188" s="14"/>
      <c r="AA188" s="14"/>
      <c r="AB188" s="14"/>
    </row>
    <row r="189" spans="3:28" s="2" customFormat="1" x14ac:dyDescent="0.25">
      <c r="C189" s="33"/>
      <c r="D189" s="33"/>
      <c r="E189" s="33"/>
      <c r="F189" s="33"/>
      <c r="G189" s="33"/>
      <c r="H189" s="33"/>
      <c r="I189" s="33"/>
      <c r="J189" s="33"/>
      <c r="K189" s="52"/>
      <c r="L189" s="32"/>
      <c r="M189" s="32"/>
      <c r="N189" s="32"/>
      <c r="W189" s="49"/>
      <c r="X189" s="14"/>
      <c r="Y189" s="14"/>
      <c r="Z189" s="14"/>
      <c r="AA189" s="14"/>
      <c r="AB189" s="14"/>
    </row>
    <row r="190" spans="3:28" s="2" customFormat="1" x14ac:dyDescent="0.25">
      <c r="C190" s="33"/>
      <c r="D190" s="33"/>
      <c r="E190" s="33"/>
      <c r="F190" s="33"/>
      <c r="G190" s="33"/>
      <c r="H190" s="33"/>
      <c r="I190" s="33"/>
      <c r="J190" s="33"/>
      <c r="K190" s="52"/>
      <c r="L190" s="32"/>
      <c r="M190" s="32"/>
      <c r="N190" s="32"/>
      <c r="W190" s="49"/>
      <c r="X190" s="14"/>
      <c r="Y190" s="14"/>
      <c r="Z190" s="14"/>
      <c r="AA190" s="14"/>
      <c r="AB190" s="14"/>
    </row>
    <row r="191" spans="3:28" s="2" customFormat="1" x14ac:dyDescent="0.25">
      <c r="C191" s="33"/>
      <c r="D191" s="33"/>
      <c r="E191" s="33"/>
      <c r="F191" s="33"/>
      <c r="G191" s="33"/>
      <c r="H191" s="33"/>
      <c r="I191" s="33"/>
      <c r="J191" s="33"/>
      <c r="K191" s="52"/>
      <c r="L191" s="32"/>
      <c r="M191" s="32"/>
      <c r="N191" s="32"/>
      <c r="W191" s="49"/>
      <c r="X191" s="14"/>
      <c r="Y191" s="14"/>
      <c r="Z191" s="14"/>
      <c r="AA191" s="14"/>
      <c r="AB191" s="14"/>
    </row>
    <row r="192" spans="3:28" s="2" customFormat="1" x14ac:dyDescent="0.25">
      <c r="C192" s="33"/>
      <c r="D192" s="33"/>
      <c r="E192" s="33"/>
      <c r="F192" s="33"/>
      <c r="G192" s="33"/>
      <c r="H192" s="33"/>
      <c r="I192" s="33"/>
      <c r="J192" s="33"/>
      <c r="K192" s="52"/>
      <c r="L192" s="32"/>
      <c r="M192" s="32"/>
      <c r="N192" s="32"/>
      <c r="W192" s="49"/>
      <c r="X192" s="14"/>
      <c r="Y192" s="14"/>
      <c r="Z192" s="14"/>
      <c r="AA192" s="14"/>
      <c r="AB192" s="14"/>
    </row>
    <row r="193" spans="3:28" s="2" customFormat="1" x14ac:dyDescent="0.25">
      <c r="C193" s="33"/>
      <c r="D193" s="33"/>
      <c r="E193" s="33"/>
      <c r="F193" s="33"/>
      <c r="G193" s="33"/>
      <c r="H193" s="33"/>
      <c r="I193" s="33"/>
      <c r="J193" s="33"/>
      <c r="K193" s="52"/>
      <c r="L193" s="32"/>
      <c r="M193" s="32"/>
      <c r="N193" s="32"/>
      <c r="W193" s="49"/>
      <c r="X193" s="14"/>
      <c r="Y193" s="14"/>
      <c r="Z193" s="14"/>
      <c r="AA193" s="14"/>
      <c r="AB193" s="14"/>
    </row>
    <row r="194" spans="3:28" s="2" customFormat="1" x14ac:dyDescent="0.25">
      <c r="C194" s="33"/>
      <c r="D194" s="33"/>
      <c r="E194" s="33"/>
      <c r="F194" s="33"/>
      <c r="G194" s="33"/>
      <c r="H194" s="33"/>
      <c r="I194" s="33"/>
      <c r="J194" s="33"/>
      <c r="K194" s="52"/>
      <c r="L194" s="32"/>
      <c r="M194" s="32"/>
      <c r="N194" s="32"/>
      <c r="W194" s="49"/>
      <c r="X194" s="14"/>
      <c r="Y194" s="14"/>
      <c r="Z194" s="14"/>
      <c r="AA194" s="14"/>
      <c r="AB194" s="14"/>
    </row>
    <row r="195" spans="3:28" s="2" customFormat="1" x14ac:dyDescent="0.25">
      <c r="C195" s="33"/>
      <c r="D195" s="33"/>
      <c r="E195" s="33"/>
      <c r="F195" s="33"/>
      <c r="G195" s="33"/>
      <c r="H195" s="33"/>
      <c r="I195" s="33"/>
      <c r="J195" s="33"/>
      <c r="K195" s="52"/>
      <c r="L195" s="32"/>
      <c r="M195" s="32"/>
      <c r="N195" s="32"/>
      <c r="W195" s="49"/>
      <c r="X195" s="14"/>
      <c r="Y195" s="14"/>
      <c r="Z195" s="14"/>
      <c r="AA195" s="14"/>
      <c r="AB195" s="14"/>
    </row>
    <row r="196" spans="3:28" s="2" customFormat="1" x14ac:dyDescent="0.25">
      <c r="C196" s="33"/>
      <c r="D196" s="33"/>
      <c r="E196" s="33"/>
      <c r="F196" s="33"/>
      <c r="G196" s="33"/>
      <c r="H196" s="33"/>
      <c r="I196" s="33"/>
      <c r="J196" s="33"/>
      <c r="K196" s="52"/>
      <c r="L196" s="32"/>
      <c r="M196" s="32"/>
      <c r="N196" s="32"/>
      <c r="W196" s="49"/>
      <c r="X196" s="14"/>
      <c r="Y196" s="14"/>
      <c r="Z196" s="14"/>
      <c r="AA196" s="14"/>
      <c r="AB196" s="14"/>
    </row>
    <row r="197" spans="3:28" s="2" customFormat="1" x14ac:dyDescent="0.25">
      <c r="C197" s="33"/>
      <c r="D197" s="33"/>
      <c r="E197" s="33"/>
      <c r="F197" s="33"/>
      <c r="G197" s="33"/>
      <c r="H197" s="33"/>
      <c r="I197" s="33"/>
      <c r="J197" s="33"/>
      <c r="K197" s="52"/>
      <c r="L197" s="32"/>
      <c r="M197" s="32"/>
      <c r="N197" s="32"/>
      <c r="W197" s="49"/>
      <c r="X197" s="14"/>
      <c r="Y197" s="14"/>
      <c r="Z197" s="14"/>
      <c r="AA197" s="14"/>
      <c r="AB197" s="14"/>
    </row>
    <row r="198" spans="3:28" s="2" customFormat="1" x14ac:dyDescent="0.25">
      <c r="C198" s="33"/>
      <c r="D198" s="33"/>
      <c r="E198" s="33"/>
      <c r="F198" s="33"/>
      <c r="G198" s="33"/>
      <c r="H198" s="33"/>
      <c r="I198" s="33"/>
      <c r="J198" s="33"/>
      <c r="K198" s="52"/>
      <c r="L198" s="32"/>
      <c r="M198" s="32"/>
      <c r="N198" s="32"/>
      <c r="W198" s="49"/>
      <c r="X198" s="14"/>
      <c r="Y198" s="14"/>
      <c r="Z198" s="14"/>
      <c r="AA198" s="14"/>
      <c r="AB198" s="14"/>
    </row>
    <row r="199" spans="3:28" s="14" customFormat="1" x14ac:dyDescent="0.25">
      <c r="C199" s="34"/>
      <c r="D199" s="34"/>
      <c r="E199" s="34"/>
      <c r="F199" s="34"/>
      <c r="G199" s="34"/>
      <c r="H199" s="34"/>
      <c r="I199" s="34"/>
      <c r="J199" s="34"/>
      <c r="K199" s="52"/>
      <c r="L199" s="32"/>
      <c r="M199" s="32"/>
      <c r="N199" s="32"/>
      <c r="O199" s="2"/>
      <c r="P199" s="2"/>
      <c r="Q199" s="2"/>
      <c r="R199" s="2"/>
      <c r="S199" s="2"/>
      <c r="T199" s="2"/>
      <c r="U199" s="2"/>
      <c r="V199" s="2"/>
      <c r="W199" s="49"/>
    </row>
    <row r="200" spans="3:28" s="14" customFormat="1" x14ac:dyDescent="0.25">
      <c r="C200" s="34"/>
      <c r="D200" s="34"/>
      <c r="E200" s="34"/>
      <c r="F200" s="34"/>
      <c r="G200" s="34"/>
      <c r="H200" s="34"/>
      <c r="I200" s="34"/>
      <c r="J200" s="34"/>
      <c r="K200" s="52"/>
      <c r="L200" s="32"/>
      <c r="M200" s="32"/>
      <c r="N200" s="32"/>
      <c r="O200" s="2"/>
      <c r="P200" s="2"/>
      <c r="Q200" s="2"/>
      <c r="R200" s="2"/>
      <c r="S200" s="2"/>
      <c r="T200" s="2"/>
      <c r="U200" s="2"/>
      <c r="V200" s="2"/>
      <c r="W200" s="49"/>
    </row>
    <row r="201" spans="3:28" s="14" customFormat="1" x14ac:dyDescent="0.25">
      <c r="C201" s="34"/>
      <c r="D201" s="34"/>
      <c r="E201" s="34"/>
      <c r="F201" s="34"/>
      <c r="G201" s="34"/>
      <c r="H201" s="34"/>
      <c r="I201" s="34"/>
      <c r="J201" s="34"/>
      <c r="K201" s="52"/>
      <c r="L201" s="32"/>
      <c r="M201" s="32"/>
      <c r="N201" s="32"/>
      <c r="O201" s="2"/>
      <c r="P201" s="2"/>
      <c r="Q201" s="2"/>
      <c r="R201" s="2"/>
      <c r="S201" s="2"/>
      <c r="T201" s="2"/>
      <c r="U201" s="2"/>
      <c r="V201" s="2"/>
      <c r="W201" s="49"/>
    </row>
    <row r="202" spans="3:28" s="14" customFormat="1" x14ac:dyDescent="0.25">
      <c r="C202" s="34"/>
      <c r="D202" s="34"/>
      <c r="E202" s="34"/>
      <c r="F202" s="34"/>
      <c r="G202" s="34"/>
      <c r="H202" s="34"/>
      <c r="I202" s="34"/>
      <c r="J202" s="34"/>
      <c r="K202" s="52"/>
      <c r="L202" s="32"/>
      <c r="M202" s="32"/>
      <c r="N202" s="32"/>
      <c r="O202" s="2"/>
      <c r="P202" s="2"/>
      <c r="Q202" s="2"/>
      <c r="R202" s="2"/>
      <c r="S202" s="2"/>
      <c r="T202" s="2"/>
      <c r="U202" s="2"/>
      <c r="V202" s="2"/>
      <c r="W202" s="49"/>
    </row>
    <row r="203" spans="3:28" s="14" customFormat="1" x14ac:dyDescent="0.25">
      <c r="C203" s="34"/>
      <c r="D203" s="34"/>
      <c r="E203" s="34"/>
      <c r="F203" s="34"/>
      <c r="G203" s="34"/>
      <c r="H203" s="34"/>
      <c r="I203" s="34"/>
      <c r="J203" s="34"/>
      <c r="K203" s="52"/>
      <c r="L203" s="32"/>
      <c r="M203" s="32"/>
      <c r="N203" s="32"/>
      <c r="O203" s="2"/>
      <c r="P203" s="2"/>
      <c r="Q203" s="2"/>
      <c r="R203" s="2"/>
      <c r="S203" s="2"/>
      <c r="T203" s="2"/>
      <c r="U203" s="2"/>
      <c r="V203" s="2"/>
      <c r="W203" s="49"/>
    </row>
    <row r="204" spans="3:28" s="14" customFormat="1" x14ac:dyDescent="0.25">
      <c r="K204" s="49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49"/>
    </row>
    <row r="205" spans="3:28" s="14" customFormat="1" x14ac:dyDescent="0.25">
      <c r="K205" s="49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49"/>
    </row>
    <row r="206" spans="3:28" s="2" customFormat="1" ht="15.75" x14ac:dyDescent="0.25">
      <c r="C206" s="31" t="s">
        <v>5</v>
      </c>
      <c r="D206" s="35" t="s">
        <v>61</v>
      </c>
      <c r="E206" s="35" t="s">
        <v>62</v>
      </c>
      <c r="F206" s="31"/>
      <c r="G206" s="31" t="s">
        <v>6</v>
      </c>
      <c r="H206" s="31" t="s">
        <v>51</v>
      </c>
      <c r="I206" s="31"/>
      <c r="J206" s="31"/>
      <c r="K206" s="53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49"/>
    </row>
    <row r="207" spans="3:28" s="2" customFormat="1" x14ac:dyDescent="0.25">
      <c r="C207" s="31">
        <v>2026</v>
      </c>
      <c r="D207" s="31">
        <v>504</v>
      </c>
      <c r="E207" s="31">
        <v>559</v>
      </c>
      <c r="F207" s="31"/>
      <c r="G207" s="36">
        <v>1.4999999999999999E-2</v>
      </c>
      <c r="H207" s="37">
        <v>7658</v>
      </c>
      <c r="I207" s="31"/>
      <c r="J207" s="31"/>
      <c r="K207" s="53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49"/>
    </row>
    <row r="208" spans="3:28" s="2" customFormat="1" x14ac:dyDescent="0.25">
      <c r="C208" s="31"/>
      <c r="D208" s="31"/>
      <c r="E208" s="31"/>
      <c r="F208" s="31"/>
      <c r="G208" s="31"/>
      <c r="H208" s="31"/>
      <c r="I208" s="31"/>
      <c r="J208" s="31"/>
      <c r="K208" s="53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49"/>
    </row>
    <row r="209" spans="3:23" s="2" customFormat="1" x14ac:dyDescent="0.25">
      <c r="C209" s="31" t="s">
        <v>7</v>
      </c>
      <c r="D209" s="38">
        <v>1000</v>
      </c>
      <c r="E209" s="31"/>
      <c r="F209" s="31"/>
      <c r="G209" s="31"/>
      <c r="H209" s="31" t="s">
        <v>33</v>
      </c>
      <c r="I209" s="31"/>
      <c r="J209" s="31"/>
      <c r="K209" s="53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49"/>
    </row>
    <row r="210" spans="3:23" s="2" customFormat="1" x14ac:dyDescent="0.25">
      <c r="C210" s="31" t="s">
        <v>8</v>
      </c>
      <c r="D210" s="38">
        <v>1000</v>
      </c>
      <c r="E210" s="31"/>
      <c r="F210" s="31"/>
      <c r="G210" s="31"/>
      <c r="H210" s="31" t="s">
        <v>34</v>
      </c>
      <c r="I210" s="31"/>
      <c r="J210" s="31"/>
      <c r="K210" s="53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49"/>
    </row>
    <row r="211" spans="3:23" s="2" customFormat="1" x14ac:dyDescent="0.25">
      <c r="C211" s="31" t="s">
        <v>9</v>
      </c>
      <c r="D211" s="38">
        <v>1000</v>
      </c>
      <c r="E211" s="31"/>
      <c r="F211" s="31"/>
      <c r="G211" s="31"/>
      <c r="H211" s="31"/>
      <c r="I211" s="31"/>
      <c r="J211" s="31"/>
      <c r="K211" s="53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49"/>
    </row>
    <row r="212" spans="3:23" s="2" customFormat="1" x14ac:dyDescent="0.25">
      <c r="C212" s="31" t="s">
        <v>10</v>
      </c>
      <c r="D212" s="38">
        <v>1000</v>
      </c>
      <c r="E212" s="31"/>
      <c r="F212" s="31"/>
      <c r="G212" s="31" t="s">
        <v>64</v>
      </c>
      <c r="H212" s="39">
        <v>19146</v>
      </c>
      <c r="I212" s="31"/>
      <c r="J212" s="31"/>
      <c r="K212" s="53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49"/>
    </row>
    <row r="213" spans="3:23" s="2" customFormat="1" x14ac:dyDescent="0.25">
      <c r="C213" s="31" t="s">
        <v>11</v>
      </c>
      <c r="D213" s="38">
        <v>1000</v>
      </c>
      <c r="E213" s="31"/>
      <c r="F213" s="31"/>
      <c r="G213" s="31" t="s">
        <v>27</v>
      </c>
      <c r="H213" s="37">
        <f>H212/H216</f>
        <v>52.454794520547942</v>
      </c>
      <c r="I213" s="31"/>
      <c r="J213" s="31"/>
      <c r="K213" s="53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49"/>
    </row>
    <row r="214" spans="3:23" s="2" customFormat="1" x14ac:dyDescent="0.25">
      <c r="C214" s="31" t="s">
        <v>12</v>
      </c>
      <c r="D214" s="38">
        <v>1000</v>
      </c>
      <c r="E214" s="31"/>
      <c r="F214" s="31"/>
      <c r="G214" s="31"/>
      <c r="H214" s="31"/>
      <c r="I214" s="31"/>
      <c r="J214" s="31"/>
      <c r="K214" s="53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49"/>
    </row>
    <row r="215" spans="3:23" s="2" customFormat="1" x14ac:dyDescent="0.25">
      <c r="C215" s="31"/>
      <c r="D215" s="38"/>
      <c r="E215" s="31"/>
      <c r="F215" s="31"/>
      <c r="G215" s="31" t="s">
        <v>46</v>
      </c>
      <c r="H215" s="40">
        <f>D3</f>
        <v>2026</v>
      </c>
      <c r="I215" s="31"/>
      <c r="J215" s="31"/>
      <c r="K215" s="53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49"/>
    </row>
    <row r="216" spans="3:23" s="2" customFormat="1" x14ac:dyDescent="0.25">
      <c r="C216" s="31" t="s">
        <v>23</v>
      </c>
      <c r="D216" s="38"/>
      <c r="E216" s="31"/>
      <c r="F216" s="31"/>
      <c r="G216" s="31" t="s">
        <v>47</v>
      </c>
      <c r="H216" s="39">
        <f>IF(OR(MOD(H215,400)=0,AND(MOD(H215,4)= 0, MOD(H215,100)&lt;&gt;0)),366,365)</f>
        <v>365</v>
      </c>
      <c r="I216" s="31"/>
      <c r="J216" s="31"/>
      <c r="K216" s="53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49"/>
    </row>
    <row r="217" spans="3:23" s="2" customFormat="1" x14ac:dyDescent="0.25">
      <c r="C217" s="31">
        <v>1</v>
      </c>
      <c r="D217" s="38">
        <v>2188</v>
      </c>
      <c r="E217" s="31"/>
      <c r="F217" s="31"/>
      <c r="G217" s="31"/>
      <c r="H217" s="39"/>
      <c r="I217" s="31"/>
      <c r="J217" s="31"/>
      <c r="K217" s="53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49"/>
    </row>
    <row r="218" spans="3:23" s="2" customFormat="1" x14ac:dyDescent="0.25">
      <c r="C218" s="31">
        <v>2</v>
      </c>
      <c r="D218" s="38">
        <v>2188</v>
      </c>
      <c r="E218" s="31"/>
      <c r="F218" s="31"/>
      <c r="G218" s="31" t="s">
        <v>65</v>
      </c>
      <c r="H218" s="41">
        <v>0.05</v>
      </c>
      <c r="I218" s="31"/>
      <c r="J218" s="42"/>
      <c r="K218" s="53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49"/>
    </row>
    <row r="219" spans="3:23" s="2" customFormat="1" x14ac:dyDescent="0.25">
      <c r="C219" s="31">
        <v>3</v>
      </c>
      <c r="D219" s="38">
        <v>2734</v>
      </c>
      <c r="E219" s="31"/>
      <c r="F219" s="31"/>
      <c r="G219" s="31"/>
      <c r="H219" s="39"/>
      <c r="I219" s="31"/>
      <c r="J219" s="31"/>
      <c r="K219" s="53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49"/>
    </row>
    <row r="220" spans="3:23" s="2" customFormat="1" x14ac:dyDescent="0.25">
      <c r="C220" s="31">
        <v>4</v>
      </c>
      <c r="D220" s="38">
        <v>3829</v>
      </c>
      <c r="E220" s="31"/>
      <c r="F220" s="31"/>
      <c r="G220" s="31" t="s">
        <v>55</v>
      </c>
      <c r="H220" s="38">
        <v>1093</v>
      </c>
      <c r="I220" s="31"/>
      <c r="J220" s="31"/>
      <c r="K220" s="53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49"/>
    </row>
    <row r="221" spans="3:23" s="2" customFormat="1" x14ac:dyDescent="0.25">
      <c r="C221" s="31">
        <v>5</v>
      </c>
      <c r="D221" s="38">
        <v>4922</v>
      </c>
      <c r="E221" s="31"/>
      <c r="F221" s="31"/>
      <c r="G221" s="31"/>
      <c r="H221" s="31"/>
      <c r="I221" s="31"/>
      <c r="J221" s="31"/>
      <c r="K221" s="53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49"/>
    </row>
    <row r="222" spans="3:23" s="2" customFormat="1" x14ac:dyDescent="0.25">
      <c r="C222" s="31">
        <v>6</v>
      </c>
      <c r="D222" s="38">
        <v>4922</v>
      </c>
      <c r="E222" s="31"/>
      <c r="F222" s="31"/>
      <c r="G222" s="31"/>
      <c r="H222" s="31"/>
      <c r="I222" s="31"/>
      <c r="J222" s="31"/>
      <c r="K222" s="53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49"/>
    </row>
    <row r="223" spans="3:23" s="2" customFormat="1" x14ac:dyDescent="0.25">
      <c r="C223" s="31">
        <v>7</v>
      </c>
      <c r="D223" s="38">
        <v>4922</v>
      </c>
      <c r="E223" s="43" t="s">
        <v>52</v>
      </c>
      <c r="F223" s="44" t="s">
        <v>44</v>
      </c>
      <c r="G223" s="44" t="s">
        <v>45</v>
      </c>
      <c r="H223" s="31"/>
      <c r="I223" s="31"/>
      <c r="J223" s="31"/>
      <c r="K223" s="53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49"/>
    </row>
    <row r="224" spans="3:23" s="2" customFormat="1" x14ac:dyDescent="0.25">
      <c r="C224" s="31">
        <v>8</v>
      </c>
      <c r="D224" s="38">
        <v>4922</v>
      </c>
      <c r="E224" s="31"/>
      <c r="F224" s="45">
        <v>7658</v>
      </c>
      <c r="G224" s="45">
        <v>36413</v>
      </c>
      <c r="H224" s="31"/>
      <c r="I224" s="31"/>
      <c r="J224" s="31"/>
      <c r="K224" s="53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49"/>
    </row>
    <row r="225" spans="3:23" s="2" customFormat="1" x14ac:dyDescent="0.25">
      <c r="C225" s="31">
        <v>9</v>
      </c>
      <c r="D225" s="38">
        <v>4922</v>
      </c>
      <c r="E225" s="31"/>
      <c r="F225" s="31"/>
      <c r="G225" s="31"/>
      <c r="H225" s="31"/>
      <c r="I225" s="31"/>
      <c r="J225" s="31"/>
      <c r="K225" s="53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49"/>
    </row>
    <row r="226" spans="3:23" s="2" customFormat="1" x14ac:dyDescent="0.25">
      <c r="C226" s="31">
        <v>10</v>
      </c>
      <c r="D226" s="38">
        <v>4922</v>
      </c>
      <c r="E226" s="31"/>
      <c r="F226" s="31"/>
      <c r="G226" s="31"/>
      <c r="H226" s="31"/>
      <c r="I226" s="31"/>
      <c r="J226" s="31"/>
      <c r="K226" s="53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49"/>
    </row>
    <row r="227" spans="3:23" s="2" customFormat="1" x14ac:dyDescent="0.25">
      <c r="C227" s="31">
        <v>11</v>
      </c>
      <c r="D227" s="38">
        <v>4922</v>
      </c>
      <c r="E227" s="31"/>
      <c r="F227" s="31"/>
      <c r="G227" s="31"/>
      <c r="H227" s="31"/>
      <c r="I227" s="31"/>
      <c r="J227" s="31"/>
      <c r="K227" s="53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49"/>
    </row>
    <row r="228" spans="3:23" s="2" customFormat="1" x14ac:dyDescent="0.25">
      <c r="C228" s="31">
        <v>12</v>
      </c>
      <c r="D228" s="38">
        <v>4922</v>
      </c>
      <c r="E228" s="31"/>
      <c r="F228" s="31"/>
      <c r="G228" s="31"/>
      <c r="H228" s="31"/>
      <c r="I228" s="31"/>
      <c r="J228" s="31"/>
      <c r="K228" s="53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49"/>
    </row>
    <row r="229" spans="3:23" s="2" customFormat="1" x14ac:dyDescent="0.25">
      <c r="C229" s="31">
        <v>13</v>
      </c>
      <c r="D229" s="38">
        <v>4922</v>
      </c>
      <c r="E229" s="31"/>
      <c r="F229" s="31"/>
      <c r="G229" s="31"/>
      <c r="H229" s="31"/>
      <c r="I229" s="31"/>
      <c r="J229" s="31"/>
      <c r="K229" s="53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49"/>
    </row>
    <row r="230" spans="3:23" s="2" customFormat="1" x14ac:dyDescent="0.25">
      <c r="C230" s="31">
        <v>14</v>
      </c>
      <c r="D230" s="38">
        <v>4922</v>
      </c>
      <c r="E230" s="31"/>
      <c r="F230" s="31"/>
      <c r="G230" s="31"/>
      <c r="H230" s="31"/>
      <c r="I230" s="31"/>
      <c r="J230" s="31"/>
      <c r="K230" s="53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49"/>
    </row>
    <row r="231" spans="3:23" s="2" customFormat="1" x14ac:dyDescent="0.25">
      <c r="C231" s="31">
        <v>15</v>
      </c>
      <c r="D231" s="38">
        <v>4922</v>
      </c>
      <c r="E231" s="31"/>
      <c r="F231" s="31"/>
      <c r="G231" s="31"/>
      <c r="H231" s="31"/>
      <c r="I231" s="31"/>
      <c r="J231" s="31"/>
      <c r="K231" s="53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49"/>
    </row>
    <row r="232" spans="3:23" s="14" customFormat="1" x14ac:dyDescent="0.25">
      <c r="C232" s="46"/>
      <c r="D232" s="46"/>
      <c r="E232" s="46"/>
      <c r="F232" s="46"/>
      <c r="G232" s="46"/>
      <c r="H232" s="46"/>
      <c r="I232" s="46"/>
      <c r="J232" s="46"/>
      <c r="K232" s="53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49"/>
    </row>
    <row r="233" spans="3:23" s="14" customFormat="1" x14ac:dyDescent="0.25">
      <c r="C233" s="46"/>
      <c r="D233" s="46"/>
      <c r="E233" s="46"/>
      <c r="F233" s="46"/>
      <c r="G233" s="46"/>
      <c r="H233" s="46"/>
      <c r="I233" s="46"/>
      <c r="J233" s="46"/>
      <c r="K233" s="53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49"/>
    </row>
    <row r="234" spans="3:23" s="14" customFormat="1" x14ac:dyDescent="0.25">
      <c r="C234" s="46"/>
      <c r="D234" s="46"/>
      <c r="E234" s="46"/>
      <c r="F234" s="46"/>
      <c r="G234" s="46"/>
      <c r="H234" s="46"/>
      <c r="I234" s="46"/>
      <c r="J234" s="46"/>
      <c r="K234" s="53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49"/>
    </row>
    <row r="235" spans="3:23" s="14" customFormat="1" x14ac:dyDescent="0.25">
      <c r="C235" s="46"/>
      <c r="D235" s="46"/>
      <c r="E235" s="46"/>
      <c r="F235" s="46"/>
      <c r="G235" s="46"/>
      <c r="H235" s="46"/>
      <c r="I235" s="46"/>
      <c r="J235" s="46"/>
      <c r="K235" s="53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49"/>
    </row>
    <row r="236" spans="3:23" s="14" customFormat="1" x14ac:dyDescent="0.25">
      <c r="C236" s="46"/>
      <c r="D236" s="46"/>
      <c r="E236" s="46"/>
      <c r="F236" s="46"/>
      <c r="G236" s="46"/>
      <c r="H236" s="46"/>
      <c r="I236" s="46"/>
      <c r="J236" s="46"/>
      <c r="K236" s="53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49"/>
    </row>
    <row r="237" spans="3:23" s="14" customFormat="1" x14ac:dyDescent="0.25">
      <c r="C237" s="46"/>
      <c r="D237" s="46"/>
      <c r="E237" s="46"/>
      <c r="F237" s="46"/>
      <c r="G237" s="46"/>
      <c r="H237" s="46"/>
      <c r="I237" s="46"/>
      <c r="J237" s="46"/>
      <c r="K237" s="53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49"/>
    </row>
    <row r="238" spans="3:23" s="14" customFormat="1" x14ac:dyDescent="0.25">
      <c r="K238" s="49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49"/>
    </row>
    <row r="239" spans="3:23" s="14" customFormat="1" x14ac:dyDescent="0.25">
      <c r="C239" s="34"/>
      <c r="D239" s="34"/>
      <c r="E239" s="34"/>
      <c r="F239" s="34"/>
      <c r="G239" s="34"/>
      <c r="H239" s="34"/>
      <c r="I239" s="34"/>
      <c r="J239" s="34"/>
      <c r="K239" s="52"/>
      <c r="L239" s="32"/>
      <c r="M239" s="32"/>
      <c r="N239" s="32"/>
      <c r="O239" s="2"/>
      <c r="P239" s="2"/>
      <c r="Q239" s="2"/>
      <c r="R239" s="2"/>
      <c r="S239" s="2"/>
      <c r="T239" s="2"/>
      <c r="U239" s="2"/>
      <c r="V239" s="2"/>
      <c r="W239" s="49"/>
    </row>
    <row r="240" spans="3:23" s="14" customFormat="1" x14ac:dyDescent="0.25">
      <c r="C240" s="34"/>
      <c r="D240" s="34"/>
      <c r="E240" s="34"/>
      <c r="F240" s="34"/>
      <c r="G240" s="34"/>
      <c r="H240" s="34"/>
      <c r="I240" s="34"/>
      <c r="J240" s="34"/>
      <c r="K240" s="52"/>
      <c r="L240" s="32"/>
      <c r="M240" s="32"/>
      <c r="N240" s="32"/>
      <c r="O240" s="2"/>
      <c r="P240" s="2"/>
      <c r="Q240" s="2"/>
      <c r="R240" s="2"/>
      <c r="S240" s="2"/>
      <c r="T240" s="2"/>
      <c r="U240" s="2"/>
      <c r="V240" s="2"/>
      <c r="W240" s="49"/>
    </row>
    <row r="241" spans="3:23" s="14" customFormat="1" x14ac:dyDescent="0.25">
      <c r="C241" s="34"/>
      <c r="D241" s="34"/>
      <c r="E241" s="34"/>
      <c r="F241" s="34"/>
      <c r="G241" s="34"/>
      <c r="H241" s="34"/>
      <c r="I241" s="34"/>
      <c r="J241" s="34"/>
      <c r="K241" s="52"/>
      <c r="L241" s="32"/>
      <c r="M241" s="32"/>
      <c r="N241" s="32"/>
      <c r="O241" s="2"/>
      <c r="P241" s="2"/>
      <c r="Q241" s="2"/>
      <c r="R241" s="2"/>
      <c r="S241" s="2"/>
      <c r="T241" s="2"/>
      <c r="U241" s="2"/>
      <c r="V241" s="2"/>
      <c r="W241" s="49"/>
    </row>
    <row r="242" spans="3:23" s="14" customFormat="1" x14ac:dyDescent="0.25">
      <c r="C242" s="34"/>
      <c r="D242" s="34"/>
      <c r="E242" s="34"/>
      <c r="F242" s="34"/>
      <c r="G242" s="34"/>
      <c r="H242" s="34"/>
      <c r="I242" s="34"/>
      <c r="J242" s="34"/>
      <c r="K242" s="52"/>
      <c r="L242" s="32"/>
      <c r="M242" s="32"/>
      <c r="N242" s="32"/>
      <c r="O242" s="2"/>
      <c r="P242" s="2"/>
      <c r="Q242" s="2"/>
      <c r="R242" s="2"/>
      <c r="S242" s="2"/>
      <c r="T242" s="2"/>
      <c r="U242" s="2"/>
      <c r="V242" s="2"/>
      <c r="W242" s="49"/>
    </row>
    <row r="243" spans="3:23" s="14" customFormat="1" x14ac:dyDescent="0.25">
      <c r="C243" s="34"/>
      <c r="D243" s="34"/>
      <c r="E243" s="34"/>
      <c r="F243" s="34"/>
      <c r="G243" s="34"/>
      <c r="H243" s="34"/>
      <c r="I243" s="34"/>
      <c r="J243" s="34"/>
      <c r="K243" s="52"/>
      <c r="L243" s="32"/>
      <c r="M243" s="32"/>
      <c r="N243" s="32"/>
      <c r="O243" s="2"/>
      <c r="P243" s="2"/>
      <c r="Q243" s="2"/>
      <c r="R243" s="2"/>
      <c r="S243" s="2"/>
      <c r="T243" s="2"/>
      <c r="U243" s="2"/>
      <c r="V243" s="2"/>
      <c r="W243" s="49"/>
    </row>
    <row r="244" spans="3:23" s="14" customFormat="1" x14ac:dyDescent="0.25">
      <c r="C244" s="34"/>
      <c r="D244" s="34"/>
      <c r="E244" s="34"/>
      <c r="F244" s="34"/>
      <c r="G244" s="34"/>
      <c r="H244" s="34"/>
      <c r="I244" s="34"/>
      <c r="J244" s="34"/>
      <c r="K244" s="52"/>
      <c r="L244" s="32"/>
      <c r="M244" s="32"/>
      <c r="N244" s="32"/>
      <c r="O244" s="2"/>
      <c r="P244" s="2"/>
      <c r="Q244" s="2"/>
      <c r="R244" s="2"/>
      <c r="S244" s="2"/>
      <c r="T244" s="2"/>
      <c r="U244" s="2"/>
      <c r="V244" s="2"/>
      <c r="W244" s="49"/>
    </row>
    <row r="245" spans="3:23" s="14" customFormat="1" x14ac:dyDescent="0.25">
      <c r="C245" s="34"/>
      <c r="D245" s="34"/>
      <c r="E245" s="34"/>
      <c r="F245" s="34"/>
      <c r="G245" s="34"/>
      <c r="H245" s="34"/>
      <c r="I245" s="34"/>
      <c r="J245" s="34"/>
      <c r="K245" s="52"/>
      <c r="L245" s="32"/>
      <c r="M245" s="32"/>
      <c r="N245" s="32"/>
      <c r="O245" s="2"/>
      <c r="P245" s="2"/>
      <c r="Q245" s="2"/>
      <c r="R245" s="2"/>
      <c r="S245" s="2"/>
      <c r="T245" s="2"/>
      <c r="U245" s="2"/>
      <c r="V245" s="2"/>
      <c r="W245" s="49"/>
    </row>
    <row r="246" spans="3:23" s="14" customFormat="1" x14ac:dyDescent="0.25">
      <c r="C246" s="34"/>
      <c r="D246" s="34"/>
      <c r="E246" s="34"/>
      <c r="F246" s="34"/>
      <c r="G246" s="34"/>
      <c r="H246" s="34"/>
      <c r="I246" s="34"/>
      <c r="J246" s="34"/>
      <c r="K246" s="52"/>
      <c r="L246" s="32"/>
      <c r="M246" s="32"/>
      <c r="N246" s="32"/>
      <c r="O246" s="2"/>
      <c r="P246" s="2"/>
      <c r="Q246" s="2"/>
      <c r="R246" s="2"/>
      <c r="S246" s="2"/>
      <c r="T246" s="2"/>
      <c r="U246" s="2"/>
      <c r="V246" s="2"/>
      <c r="W246" s="49"/>
    </row>
    <row r="247" spans="3:23" s="14" customFormat="1" x14ac:dyDescent="0.25">
      <c r="C247" s="34"/>
      <c r="D247" s="34"/>
      <c r="E247" s="34"/>
      <c r="F247" s="34"/>
      <c r="G247" s="34"/>
      <c r="H247" s="34"/>
      <c r="I247" s="34"/>
      <c r="J247" s="34"/>
      <c r="K247" s="52"/>
      <c r="L247" s="32"/>
      <c r="M247" s="32"/>
      <c r="N247" s="32"/>
      <c r="O247" s="2"/>
      <c r="P247" s="2"/>
      <c r="Q247" s="2"/>
      <c r="R247" s="2"/>
      <c r="S247" s="2"/>
      <c r="T247" s="2"/>
      <c r="U247" s="2"/>
      <c r="V247" s="2"/>
      <c r="W247" s="49"/>
    </row>
    <row r="248" spans="3:23" s="14" customFormat="1" x14ac:dyDescent="0.25">
      <c r="C248" s="34"/>
      <c r="D248" s="34"/>
      <c r="E248" s="34"/>
      <c r="F248" s="34"/>
      <c r="G248" s="34"/>
      <c r="H248" s="34"/>
      <c r="I248" s="34"/>
      <c r="J248" s="34"/>
      <c r="K248" s="52"/>
      <c r="L248" s="32"/>
      <c r="M248" s="32"/>
      <c r="N248" s="32"/>
      <c r="O248" s="2"/>
      <c r="P248" s="2"/>
      <c r="Q248" s="2"/>
      <c r="R248" s="2"/>
      <c r="S248" s="2"/>
      <c r="T248" s="2"/>
      <c r="U248" s="2"/>
      <c r="V248" s="2"/>
      <c r="W248" s="49"/>
    </row>
    <row r="249" spans="3:23" s="14" customFormat="1" x14ac:dyDescent="0.25">
      <c r="C249" s="34"/>
      <c r="D249" s="34"/>
      <c r="E249" s="34"/>
      <c r="F249" s="34"/>
      <c r="G249" s="34"/>
      <c r="H249" s="34"/>
      <c r="I249" s="34"/>
      <c r="J249" s="34"/>
      <c r="K249" s="52"/>
      <c r="L249" s="32"/>
      <c r="M249" s="32"/>
      <c r="N249" s="32"/>
      <c r="O249" s="2"/>
      <c r="P249" s="2"/>
      <c r="Q249" s="2"/>
      <c r="R249" s="2"/>
      <c r="S249" s="2"/>
      <c r="T249" s="2"/>
      <c r="U249" s="2"/>
      <c r="V249" s="2"/>
      <c r="W249" s="49"/>
    </row>
    <row r="250" spans="3:23" s="14" customFormat="1" x14ac:dyDescent="0.25">
      <c r="C250" s="34"/>
      <c r="D250" s="34"/>
      <c r="E250" s="34"/>
      <c r="F250" s="34"/>
      <c r="G250" s="34"/>
      <c r="H250" s="34"/>
      <c r="I250" s="34"/>
      <c r="J250" s="34"/>
      <c r="K250" s="52"/>
      <c r="L250" s="32"/>
      <c r="M250" s="32"/>
      <c r="N250" s="32"/>
      <c r="O250" s="2"/>
      <c r="P250" s="2"/>
      <c r="Q250" s="2"/>
      <c r="R250" s="2"/>
      <c r="S250" s="2"/>
      <c r="T250" s="2"/>
      <c r="U250" s="2"/>
      <c r="V250" s="2"/>
      <c r="W250" s="49"/>
    </row>
    <row r="251" spans="3:23" s="14" customFormat="1" x14ac:dyDescent="0.25">
      <c r="C251" s="34"/>
      <c r="D251" s="34"/>
      <c r="E251" s="34"/>
      <c r="F251" s="34"/>
      <c r="G251" s="34"/>
      <c r="H251" s="34"/>
      <c r="I251" s="34"/>
      <c r="J251" s="34"/>
      <c r="K251" s="52"/>
      <c r="L251" s="32"/>
      <c r="M251" s="32"/>
      <c r="N251" s="32"/>
      <c r="O251" s="2"/>
      <c r="P251" s="2"/>
      <c r="Q251" s="2"/>
      <c r="R251" s="2"/>
      <c r="S251" s="2"/>
      <c r="T251" s="2"/>
      <c r="U251" s="2"/>
      <c r="V251" s="2"/>
      <c r="W251" s="49"/>
    </row>
    <row r="252" spans="3:23" s="14" customFormat="1" x14ac:dyDescent="0.25">
      <c r="C252" s="34"/>
      <c r="D252" s="34"/>
      <c r="E252" s="34"/>
      <c r="F252" s="34"/>
      <c r="G252" s="34"/>
      <c r="H252" s="34"/>
      <c r="I252" s="34"/>
      <c r="J252" s="34"/>
      <c r="K252" s="52"/>
      <c r="L252" s="32"/>
      <c r="M252" s="32"/>
      <c r="N252" s="32"/>
      <c r="O252" s="2"/>
      <c r="P252" s="2"/>
      <c r="Q252" s="2"/>
      <c r="R252" s="2"/>
      <c r="S252" s="2"/>
      <c r="T252" s="2"/>
      <c r="U252" s="2"/>
      <c r="V252" s="2"/>
      <c r="W252" s="49"/>
    </row>
    <row r="253" spans="3:23" s="14" customFormat="1" x14ac:dyDescent="0.25">
      <c r="C253" s="34"/>
      <c r="D253" s="34"/>
      <c r="E253" s="34"/>
      <c r="F253" s="34"/>
      <c r="G253" s="34"/>
      <c r="H253" s="34"/>
      <c r="I253" s="34"/>
      <c r="J253" s="34"/>
      <c r="K253" s="52"/>
      <c r="L253" s="32"/>
      <c r="M253" s="32"/>
      <c r="N253" s="32"/>
      <c r="O253" s="2"/>
      <c r="P253" s="2"/>
      <c r="Q253" s="2"/>
      <c r="R253" s="2"/>
      <c r="S253" s="2"/>
      <c r="T253" s="2"/>
      <c r="U253" s="2"/>
      <c r="V253" s="2"/>
      <c r="W253" s="49"/>
    </row>
    <row r="254" spans="3:23" s="14" customFormat="1" x14ac:dyDescent="0.25">
      <c r="C254" s="34"/>
      <c r="D254" s="34"/>
      <c r="E254" s="34"/>
      <c r="F254" s="34"/>
      <c r="G254" s="34"/>
      <c r="H254" s="34"/>
      <c r="I254" s="34"/>
      <c r="J254" s="34"/>
      <c r="K254" s="52"/>
      <c r="L254" s="32"/>
      <c r="M254" s="32"/>
      <c r="N254" s="32"/>
      <c r="O254" s="2"/>
      <c r="P254" s="2"/>
      <c r="Q254" s="2"/>
      <c r="R254" s="2"/>
      <c r="S254" s="2"/>
      <c r="T254" s="2"/>
      <c r="U254" s="2"/>
      <c r="V254" s="2"/>
      <c r="W254" s="49"/>
    </row>
    <row r="255" spans="3:23" s="14" customFormat="1" x14ac:dyDescent="0.25">
      <c r="C255" s="34"/>
      <c r="D255" s="34"/>
      <c r="E255" s="34"/>
      <c r="F255" s="34"/>
      <c r="G255" s="34"/>
      <c r="H255" s="34"/>
      <c r="I255" s="34"/>
      <c r="J255" s="34"/>
      <c r="K255" s="52"/>
      <c r="L255" s="32"/>
      <c r="M255" s="32"/>
      <c r="N255" s="32"/>
      <c r="O255" s="2"/>
      <c r="P255" s="2"/>
      <c r="Q255" s="2"/>
      <c r="R255" s="2"/>
      <c r="S255" s="2"/>
      <c r="T255" s="2"/>
      <c r="U255" s="2"/>
      <c r="V255" s="2"/>
      <c r="W255" s="49"/>
    </row>
    <row r="256" spans="3:23" s="14" customFormat="1" x14ac:dyDescent="0.25">
      <c r="C256" s="34"/>
      <c r="D256" s="34"/>
      <c r="E256" s="34"/>
      <c r="F256" s="34"/>
      <c r="G256" s="34"/>
      <c r="H256" s="34"/>
      <c r="I256" s="34"/>
      <c r="J256" s="34"/>
      <c r="K256" s="52"/>
      <c r="L256" s="32"/>
      <c r="M256" s="32"/>
      <c r="N256" s="32"/>
      <c r="O256" s="2"/>
      <c r="P256" s="2"/>
      <c r="Q256" s="2"/>
      <c r="R256" s="2"/>
      <c r="S256" s="2"/>
      <c r="T256" s="2"/>
      <c r="U256" s="2"/>
      <c r="V256" s="2"/>
      <c r="W256" s="49"/>
    </row>
    <row r="257" spans="3:23" s="14" customFormat="1" x14ac:dyDescent="0.25">
      <c r="C257" s="34"/>
      <c r="D257" s="34"/>
      <c r="E257" s="34"/>
      <c r="F257" s="34"/>
      <c r="G257" s="34"/>
      <c r="H257" s="34"/>
      <c r="I257" s="34"/>
      <c r="J257" s="34"/>
      <c r="K257" s="52"/>
      <c r="L257" s="32"/>
      <c r="M257" s="32"/>
      <c r="N257" s="32"/>
      <c r="O257" s="2"/>
      <c r="P257" s="2"/>
      <c r="Q257" s="2"/>
      <c r="R257" s="2"/>
      <c r="S257" s="2"/>
      <c r="T257" s="2"/>
      <c r="U257" s="2"/>
      <c r="V257" s="2"/>
      <c r="W257" s="49"/>
    </row>
    <row r="258" spans="3:23" s="14" customFormat="1" x14ac:dyDescent="0.25">
      <c r="C258" s="34"/>
      <c r="D258" s="34"/>
      <c r="E258" s="34"/>
      <c r="F258" s="34"/>
      <c r="G258" s="34"/>
      <c r="H258" s="34"/>
      <c r="I258" s="34"/>
      <c r="J258" s="34"/>
      <c r="K258" s="52"/>
      <c r="L258" s="32"/>
      <c r="M258" s="32"/>
      <c r="N258" s="32"/>
      <c r="O258" s="2"/>
      <c r="P258" s="2"/>
      <c r="Q258" s="2"/>
      <c r="R258" s="2"/>
      <c r="S258" s="2"/>
      <c r="T258" s="2"/>
      <c r="U258" s="2"/>
      <c r="V258" s="2"/>
      <c r="W258" s="49"/>
    </row>
    <row r="259" spans="3:23" s="14" customFormat="1" x14ac:dyDescent="0.25">
      <c r="C259" s="34"/>
      <c r="D259" s="34"/>
      <c r="E259" s="34"/>
      <c r="F259" s="34"/>
      <c r="G259" s="34"/>
      <c r="H259" s="34"/>
      <c r="I259" s="34"/>
      <c r="J259" s="34"/>
      <c r="K259" s="52"/>
      <c r="L259" s="32"/>
      <c r="M259" s="32"/>
      <c r="N259" s="32"/>
      <c r="O259" s="2"/>
      <c r="P259" s="2"/>
      <c r="Q259" s="2"/>
      <c r="R259" s="2"/>
      <c r="S259" s="2"/>
      <c r="T259" s="2"/>
      <c r="U259" s="2"/>
      <c r="V259" s="2"/>
      <c r="W259" s="49"/>
    </row>
    <row r="260" spans="3:23" s="14" customFormat="1" x14ac:dyDescent="0.25">
      <c r="C260" s="34"/>
      <c r="D260" s="34"/>
      <c r="E260" s="34"/>
      <c r="F260" s="34"/>
      <c r="G260" s="34"/>
      <c r="H260" s="34"/>
      <c r="I260" s="34"/>
      <c r="J260" s="34"/>
      <c r="K260" s="52"/>
      <c r="L260" s="32"/>
      <c r="M260" s="32"/>
      <c r="N260" s="32"/>
      <c r="O260" s="2"/>
      <c r="P260" s="2"/>
      <c r="Q260" s="2"/>
      <c r="R260" s="2"/>
      <c r="S260" s="2"/>
      <c r="T260" s="2"/>
      <c r="U260" s="2"/>
      <c r="V260" s="2"/>
      <c r="W260" s="49"/>
    </row>
    <row r="261" spans="3:23" s="14" customFormat="1" x14ac:dyDescent="0.25">
      <c r="C261" s="34"/>
      <c r="D261" s="34"/>
      <c r="E261" s="34"/>
      <c r="F261" s="34"/>
      <c r="G261" s="34"/>
      <c r="H261" s="34"/>
      <c r="I261" s="34"/>
      <c r="J261" s="34"/>
      <c r="K261" s="52"/>
      <c r="L261" s="32"/>
      <c r="M261" s="32"/>
      <c r="N261" s="32"/>
      <c r="O261" s="2"/>
      <c r="P261" s="2"/>
      <c r="Q261" s="2"/>
      <c r="R261" s="2"/>
      <c r="S261" s="2"/>
      <c r="T261" s="2"/>
      <c r="U261" s="2"/>
      <c r="V261" s="2"/>
      <c r="W261" s="49"/>
    </row>
    <row r="262" spans="3:23" s="14" customFormat="1" x14ac:dyDescent="0.25">
      <c r="C262" s="34"/>
      <c r="D262" s="34"/>
      <c r="E262" s="34"/>
      <c r="F262" s="34"/>
      <c r="G262" s="34"/>
      <c r="H262" s="34"/>
      <c r="I262" s="34"/>
      <c r="J262" s="34"/>
      <c r="K262" s="52"/>
      <c r="L262" s="32"/>
      <c r="M262" s="32"/>
      <c r="N262" s="32"/>
      <c r="O262" s="2"/>
      <c r="P262" s="2"/>
      <c r="Q262" s="2"/>
      <c r="R262" s="2"/>
      <c r="S262" s="2"/>
      <c r="T262" s="2"/>
      <c r="U262" s="2"/>
      <c r="V262" s="2"/>
      <c r="W262" s="49"/>
    </row>
    <row r="263" spans="3:23" s="14" customFormat="1" x14ac:dyDescent="0.25">
      <c r="C263" s="34"/>
      <c r="D263" s="34"/>
      <c r="E263" s="34"/>
      <c r="F263" s="34"/>
      <c r="G263" s="34"/>
      <c r="H263" s="34"/>
      <c r="I263" s="34"/>
      <c r="J263" s="34"/>
      <c r="K263" s="52"/>
      <c r="L263" s="32"/>
      <c r="M263" s="32"/>
      <c r="N263" s="32"/>
      <c r="O263" s="2"/>
      <c r="P263" s="2"/>
      <c r="Q263" s="2"/>
      <c r="R263" s="2"/>
      <c r="S263" s="2"/>
      <c r="T263" s="2"/>
      <c r="U263" s="2"/>
      <c r="V263" s="2"/>
      <c r="W263" s="49"/>
    </row>
    <row r="264" spans="3:23" s="14" customFormat="1" x14ac:dyDescent="0.25">
      <c r="C264" s="34"/>
      <c r="D264" s="34"/>
      <c r="E264" s="34"/>
      <c r="F264" s="34"/>
      <c r="G264" s="34"/>
      <c r="H264" s="34"/>
      <c r="I264" s="34"/>
      <c r="J264" s="34"/>
      <c r="K264" s="52"/>
      <c r="L264" s="32"/>
      <c r="M264" s="32"/>
      <c r="N264" s="32"/>
      <c r="O264" s="2"/>
      <c r="P264" s="2"/>
      <c r="Q264" s="2"/>
      <c r="R264" s="2"/>
      <c r="S264" s="2"/>
      <c r="T264" s="2"/>
      <c r="U264" s="2"/>
      <c r="V264" s="2"/>
      <c r="W264" s="49"/>
    </row>
    <row r="265" spans="3:23" s="14" customFormat="1" x14ac:dyDescent="0.25">
      <c r="C265" s="34"/>
      <c r="D265" s="34"/>
      <c r="E265" s="34"/>
      <c r="F265" s="34"/>
      <c r="G265" s="34"/>
      <c r="H265" s="34"/>
      <c r="I265" s="34"/>
      <c r="J265" s="34"/>
      <c r="K265" s="52"/>
      <c r="L265" s="32"/>
      <c r="M265" s="32"/>
      <c r="N265" s="32"/>
      <c r="O265" s="2"/>
      <c r="P265" s="2"/>
      <c r="Q265" s="2"/>
      <c r="R265" s="2"/>
      <c r="S265" s="2"/>
      <c r="T265" s="2"/>
      <c r="U265" s="2"/>
      <c r="V265" s="2"/>
      <c r="W265" s="49"/>
    </row>
    <row r="266" spans="3:23" s="14" customFormat="1" x14ac:dyDescent="0.25">
      <c r="C266" s="34"/>
      <c r="D266" s="34"/>
      <c r="E266" s="34"/>
      <c r="F266" s="34"/>
      <c r="G266" s="34"/>
      <c r="H266" s="34"/>
      <c r="I266" s="34"/>
      <c r="J266" s="34"/>
      <c r="K266" s="52"/>
      <c r="L266" s="32"/>
      <c r="M266" s="32"/>
      <c r="N266" s="32"/>
      <c r="O266" s="2"/>
      <c r="P266" s="2"/>
      <c r="Q266" s="2"/>
      <c r="R266" s="2"/>
      <c r="S266" s="2"/>
      <c r="T266" s="2"/>
      <c r="U266" s="2"/>
      <c r="V266" s="2"/>
      <c r="W266" s="49"/>
    </row>
    <row r="267" spans="3:23" s="14" customFormat="1" x14ac:dyDescent="0.25">
      <c r="C267" s="34"/>
      <c r="D267" s="34"/>
      <c r="E267" s="34"/>
      <c r="F267" s="34"/>
      <c r="G267" s="34"/>
      <c r="H267" s="34"/>
      <c r="I267" s="34"/>
      <c r="J267" s="34"/>
      <c r="K267" s="52"/>
      <c r="L267" s="32"/>
      <c r="M267" s="32"/>
      <c r="N267" s="32"/>
      <c r="O267" s="2"/>
      <c r="P267" s="2"/>
      <c r="Q267" s="2"/>
      <c r="R267" s="2"/>
      <c r="S267" s="2"/>
      <c r="T267" s="2"/>
      <c r="U267" s="2"/>
      <c r="V267" s="2"/>
      <c r="W267" s="49"/>
    </row>
    <row r="268" spans="3:23" s="14" customFormat="1" x14ac:dyDescent="0.25">
      <c r="C268" s="34"/>
      <c r="D268" s="34"/>
      <c r="E268" s="34"/>
      <c r="F268" s="34"/>
      <c r="G268" s="34"/>
      <c r="H268" s="34"/>
      <c r="I268" s="34"/>
      <c r="J268" s="34"/>
      <c r="K268" s="52"/>
      <c r="L268" s="32"/>
      <c r="M268" s="32"/>
      <c r="N268" s="32"/>
      <c r="O268" s="2"/>
      <c r="P268" s="2"/>
      <c r="Q268" s="2"/>
      <c r="R268" s="2"/>
      <c r="S268" s="2"/>
      <c r="T268" s="2"/>
      <c r="U268" s="2"/>
      <c r="V268" s="2"/>
      <c r="W268" s="49"/>
    </row>
    <row r="269" spans="3:23" s="14" customFormat="1" x14ac:dyDescent="0.25">
      <c r="C269" s="34"/>
      <c r="D269" s="34"/>
      <c r="E269" s="34"/>
      <c r="F269" s="34"/>
      <c r="G269" s="34"/>
      <c r="H269" s="34"/>
      <c r="I269" s="34"/>
      <c r="J269" s="34"/>
      <c r="K269" s="52"/>
      <c r="L269" s="32"/>
      <c r="M269" s="32"/>
      <c r="N269" s="32"/>
      <c r="O269" s="2"/>
      <c r="P269" s="2"/>
      <c r="Q269" s="2"/>
      <c r="R269" s="2"/>
      <c r="S269" s="2"/>
      <c r="T269" s="2"/>
      <c r="U269" s="2"/>
      <c r="V269" s="2"/>
      <c r="W269" s="49"/>
    </row>
    <row r="270" spans="3:23" s="14" customFormat="1" x14ac:dyDescent="0.25">
      <c r="C270" s="34"/>
      <c r="D270" s="34"/>
      <c r="E270" s="34"/>
      <c r="F270" s="34"/>
      <c r="G270" s="34"/>
      <c r="H270" s="34"/>
      <c r="I270" s="34"/>
      <c r="J270" s="34"/>
      <c r="K270" s="52"/>
      <c r="L270" s="32"/>
      <c r="M270" s="32"/>
      <c r="N270" s="32"/>
      <c r="O270" s="2"/>
      <c r="P270" s="2"/>
      <c r="Q270" s="2"/>
      <c r="R270" s="2"/>
      <c r="S270" s="2"/>
      <c r="T270" s="2"/>
      <c r="U270" s="2"/>
      <c r="V270" s="2"/>
      <c r="W270" s="49"/>
    </row>
    <row r="271" spans="3:23" s="14" customFormat="1" x14ac:dyDescent="0.25">
      <c r="C271" s="34"/>
      <c r="D271" s="34"/>
      <c r="E271" s="34"/>
      <c r="F271" s="34"/>
      <c r="G271" s="34"/>
      <c r="H271" s="34"/>
      <c r="I271" s="34"/>
      <c r="J271" s="34"/>
      <c r="K271" s="52"/>
      <c r="L271" s="32"/>
      <c r="M271" s="32"/>
      <c r="N271" s="32"/>
      <c r="O271" s="2"/>
      <c r="P271" s="2"/>
      <c r="Q271" s="2"/>
      <c r="R271" s="2"/>
      <c r="S271" s="2"/>
      <c r="T271" s="2"/>
      <c r="U271" s="2"/>
      <c r="V271" s="2"/>
      <c r="W271" s="49"/>
    </row>
    <row r="272" spans="3:23" s="14" customFormat="1" x14ac:dyDescent="0.25">
      <c r="C272" s="34"/>
      <c r="D272" s="34"/>
      <c r="E272" s="34"/>
      <c r="F272" s="34"/>
      <c r="G272" s="34"/>
      <c r="H272" s="34"/>
      <c r="I272" s="34"/>
      <c r="J272" s="34"/>
      <c r="K272" s="52"/>
      <c r="L272" s="32"/>
      <c r="M272" s="32"/>
      <c r="N272" s="32"/>
      <c r="O272" s="2"/>
      <c r="P272" s="2"/>
      <c r="Q272" s="2"/>
      <c r="R272" s="2"/>
      <c r="S272" s="2"/>
      <c r="T272" s="2"/>
      <c r="U272" s="2"/>
      <c r="V272" s="2"/>
      <c r="W272" s="49"/>
    </row>
    <row r="273" spans="3:23" s="14" customFormat="1" x14ac:dyDescent="0.25">
      <c r="C273" s="34"/>
      <c r="D273" s="34"/>
      <c r="E273" s="34"/>
      <c r="F273" s="34"/>
      <c r="G273" s="34"/>
      <c r="H273" s="34"/>
      <c r="I273" s="34"/>
      <c r="J273" s="34"/>
      <c r="K273" s="52"/>
      <c r="L273" s="32"/>
      <c r="M273" s="32"/>
      <c r="N273" s="32"/>
      <c r="O273" s="2"/>
      <c r="P273" s="2"/>
      <c r="Q273" s="2"/>
      <c r="R273" s="2"/>
      <c r="S273" s="2"/>
      <c r="T273" s="2"/>
      <c r="U273" s="2"/>
      <c r="V273" s="2"/>
      <c r="W273" s="49"/>
    </row>
    <row r="274" spans="3:23" s="14" customFormat="1" x14ac:dyDescent="0.25">
      <c r="C274" s="34"/>
      <c r="D274" s="34"/>
      <c r="E274" s="34"/>
      <c r="F274" s="34"/>
      <c r="G274" s="34"/>
      <c r="H274" s="34"/>
      <c r="I274" s="34"/>
      <c r="J274" s="34"/>
      <c r="K274" s="52"/>
      <c r="L274" s="32"/>
      <c r="M274" s="32"/>
      <c r="N274" s="32"/>
      <c r="O274" s="2"/>
      <c r="P274" s="2"/>
      <c r="Q274" s="2"/>
      <c r="R274" s="2"/>
      <c r="S274" s="2"/>
      <c r="T274" s="2"/>
      <c r="U274" s="2"/>
      <c r="V274" s="2"/>
      <c r="W274" s="49"/>
    </row>
    <row r="275" spans="3:23" s="14" customFormat="1" x14ac:dyDescent="0.25">
      <c r="C275" s="34"/>
      <c r="D275" s="34"/>
      <c r="E275" s="34"/>
      <c r="F275" s="34"/>
      <c r="G275" s="34"/>
      <c r="H275" s="34"/>
      <c r="I275" s="34"/>
      <c r="J275" s="34"/>
      <c r="K275" s="52"/>
      <c r="L275" s="32"/>
      <c r="M275" s="32"/>
      <c r="N275" s="32"/>
      <c r="O275" s="2"/>
      <c r="P275" s="2"/>
      <c r="Q275" s="2"/>
      <c r="R275" s="2"/>
      <c r="S275" s="2"/>
      <c r="T275" s="2"/>
      <c r="U275" s="2"/>
      <c r="V275" s="2"/>
      <c r="W275" s="49"/>
    </row>
    <row r="276" spans="3:23" s="14" customFormat="1" x14ac:dyDescent="0.25">
      <c r="C276" s="34"/>
      <c r="D276" s="34"/>
      <c r="E276" s="34"/>
      <c r="F276" s="34"/>
      <c r="G276" s="34"/>
      <c r="H276" s="34"/>
      <c r="I276" s="34"/>
      <c r="J276" s="34"/>
      <c r="K276" s="52"/>
      <c r="L276" s="32"/>
      <c r="M276" s="32"/>
      <c r="N276" s="32"/>
      <c r="O276" s="2"/>
      <c r="P276" s="2"/>
      <c r="Q276" s="2"/>
      <c r="R276" s="2"/>
      <c r="S276" s="2"/>
      <c r="T276" s="2"/>
      <c r="U276" s="2"/>
      <c r="V276" s="2"/>
      <c r="W276" s="49"/>
    </row>
    <row r="277" spans="3:23" s="14" customFormat="1" x14ac:dyDescent="0.25">
      <c r="C277" s="34"/>
      <c r="D277" s="34"/>
      <c r="E277" s="34"/>
      <c r="F277" s="34"/>
      <c r="G277" s="34"/>
      <c r="H277" s="34"/>
      <c r="I277" s="34"/>
      <c r="J277" s="34"/>
      <c r="K277" s="52"/>
      <c r="L277" s="32"/>
      <c r="M277" s="32"/>
      <c r="N277" s="32"/>
      <c r="O277" s="2"/>
      <c r="P277" s="2"/>
      <c r="Q277" s="2"/>
      <c r="R277" s="2"/>
      <c r="S277" s="2"/>
      <c r="T277" s="2"/>
      <c r="U277" s="2"/>
      <c r="V277" s="2"/>
      <c r="W277" s="49"/>
    </row>
    <row r="278" spans="3:23" s="14" customFormat="1" x14ac:dyDescent="0.25">
      <c r="C278" s="34"/>
      <c r="D278" s="34"/>
      <c r="E278" s="34"/>
      <c r="F278" s="34"/>
      <c r="G278" s="34"/>
      <c r="H278" s="34"/>
      <c r="I278" s="34"/>
      <c r="J278" s="34"/>
      <c r="K278" s="52"/>
      <c r="L278" s="32"/>
      <c r="M278" s="32"/>
      <c r="N278" s="32"/>
      <c r="O278" s="2"/>
      <c r="P278" s="2"/>
      <c r="Q278" s="2"/>
      <c r="R278" s="2"/>
      <c r="S278" s="2"/>
      <c r="T278" s="2"/>
      <c r="U278" s="2"/>
      <c r="V278" s="2"/>
      <c r="W278" s="49"/>
    </row>
    <row r="279" spans="3:23" s="14" customFormat="1" x14ac:dyDescent="0.25">
      <c r="C279" s="34"/>
      <c r="D279" s="34"/>
      <c r="E279" s="34"/>
      <c r="F279" s="34"/>
      <c r="G279" s="34"/>
      <c r="H279" s="34"/>
      <c r="I279" s="34"/>
      <c r="J279" s="34"/>
      <c r="K279" s="52"/>
      <c r="L279" s="32"/>
      <c r="M279" s="32"/>
      <c r="N279" s="32"/>
      <c r="O279" s="2"/>
      <c r="P279" s="2"/>
      <c r="Q279" s="2"/>
      <c r="R279" s="2"/>
      <c r="S279" s="2"/>
      <c r="T279" s="2"/>
      <c r="U279" s="2"/>
      <c r="V279" s="2"/>
      <c r="W279" s="49"/>
    </row>
    <row r="280" spans="3:23" s="14" customFormat="1" x14ac:dyDescent="0.25">
      <c r="C280" s="34"/>
      <c r="D280" s="34"/>
      <c r="E280" s="34"/>
      <c r="F280" s="34"/>
      <c r="G280" s="34"/>
      <c r="H280" s="34"/>
      <c r="I280" s="34"/>
      <c r="J280" s="34"/>
      <c r="K280" s="52"/>
      <c r="L280" s="32"/>
      <c r="M280" s="32"/>
      <c r="N280" s="32"/>
      <c r="O280" s="2"/>
      <c r="P280" s="2"/>
      <c r="Q280" s="2"/>
      <c r="R280" s="2"/>
      <c r="S280" s="2"/>
      <c r="T280" s="2"/>
      <c r="U280" s="2"/>
      <c r="V280" s="2"/>
      <c r="W280" s="49"/>
    </row>
    <row r="281" spans="3:23" s="14" customFormat="1" x14ac:dyDescent="0.25">
      <c r="C281" s="34"/>
      <c r="D281" s="34"/>
      <c r="E281" s="34"/>
      <c r="F281" s="34"/>
      <c r="G281" s="34"/>
      <c r="H281" s="34"/>
      <c r="I281" s="34"/>
      <c r="J281" s="34"/>
      <c r="K281" s="52"/>
      <c r="L281" s="32"/>
      <c r="M281" s="32"/>
      <c r="N281" s="32"/>
      <c r="O281" s="2"/>
      <c r="P281" s="2"/>
      <c r="Q281" s="2"/>
      <c r="R281" s="2"/>
      <c r="S281" s="2"/>
      <c r="T281" s="2"/>
      <c r="U281" s="2"/>
      <c r="V281" s="2"/>
      <c r="W281" s="49"/>
    </row>
    <row r="282" spans="3:23" s="14" customFormat="1" x14ac:dyDescent="0.25">
      <c r="C282" s="34"/>
      <c r="D282" s="34"/>
      <c r="E282" s="34"/>
      <c r="F282" s="34"/>
      <c r="G282" s="34"/>
      <c r="H282" s="34"/>
      <c r="I282" s="34"/>
      <c r="J282" s="34"/>
      <c r="K282" s="52"/>
      <c r="L282" s="32"/>
      <c r="M282" s="32"/>
      <c r="N282" s="32"/>
      <c r="O282" s="2"/>
      <c r="P282" s="2"/>
      <c r="Q282" s="2"/>
      <c r="R282" s="2"/>
      <c r="S282" s="2"/>
      <c r="T282" s="2"/>
      <c r="U282" s="2"/>
      <c r="V282" s="2"/>
      <c r="W282" s="49"/>
    </row>
    <row r="283" spans="3:23" s="14" customFormat="1" x14ac:dyDescent="0.25">
      <c r="C283" s="34"/>
      <c r="D283" s="34"/>
      <c r="E283" s="34"/>
      <c r="F283" s="34"/>
      <c r="G283" s="34"/>
      <c r="H283" s="34"/>
      <c r="I283" s="34"/>
      <c r="J283" s="34"/>
      <c r="K283" s="52"/>
      <c r="L283" s="32"/>
      <c r="M283" s="32"/>
      <c r="N283" s="32"/>
      <c r="O283" s="2"/>
      <c r="P283" s="2"/>
      <c r="Q283" s="2"/>
      <c r="R283" s="2"/>
      <c r="S283" s="2"/>
      <c r="T283" s="2"/>
      <c r="U283" s="2"/>
      <c r="V283" s="2"/>
      <c r="W283" s="49"/>
    </row>
    <row r="284" spans="3:23" s="14" customFormat="1" x14ac:dyDescent="0.25">
      <c r="C284" s="34"/>
      <c r="D284" s="34"/>
      <c r="E284" s="34"/>
      <c r="F284" s="34"/>
      <c r="G284" s="34"/>
      <c r="H284" s="34"/>
      <c r="I284" s="34"/>
      <c r="J284" s="34"/>
      <c r="K284" s="52"/>
      <c r="L284" s="32"/>
      <c r="M284" s="32"/>
      <c r="N284" s="32"/>
      <c r="O284" s="2"/>
      <c r="P284" s="2"/>
      <c r="Q284" s="2"/>
      <c r="R284" s="2"/>
      <c r="S284" s="2"/>
      <c r="T284" s="2"/>
      <c r="U284" s="2"/>
      <c r="V284" s="2"/>
      <c r="W284" s="49"/>
    </row>
    <row r="285" spans="3:23" s="14" customFormat="1" x14ac:dyDescent="0.25">
      <c r="C285" s="34"/>
      <c r="D285" s="34"/>
      <c r="E285" s="34"/>
      <c r="F285" s="34"/>
      <c r="G285" s="34"/>
      <c r="H285" s="34"/>
      <c r="I285" s="34"/>
      <c r="J285" s="34"/>
      <c r="K285" s="52"/>
      <c r="L285" s="32"/>
      <c r="M285" s="32"/>
      <c r="N285" s="32"/>
      <c r="O285" s="2"/>
      <c r="P285" s="2"/>
      <c r="Q285" s="2"/>
      <c r="R285" s="2"/>
      <c r="S285" s="2"/>
      <c r="T285" s="2"/>
      <c r="U285" s="2"/>
      <c r="V285" s="2"/>
      <c r="W285" s="49"/>
    </row>
    <row r="286" spans="3:23" s="14" customFormat="1" x14ac:dyDescent="0.25">
      <c r="C286" s="34"/>
      <c r="D286" s="34"/>
      <c r="E286" s="34"/>
      <c r="F286" s="34"/>
      <c r="G286" s="34"/>
      <c r="H286" s="34"/>
      <c r="I286" s="34"/>
      <c r="J286" s="34"/>
      <c r="K286" s="52"/>
      <c r="L286" s="32"/>
      <c r="M286" s="32"/>
      <c r="N286" s="32"/>
      <c r="O286" s="2"/>
      <c r="P286" s="2"/>
      <c r="Q286" s="2"/>
      <c r="R286" s="2"/>
      <c r="S286" s="2"/>
      <c r="T286" s="2"/>
      <c r="U286" s="2"/>
      <c r="V286" s="2"/>
      <c r="W286" s="49"/>
    </row>
    <row r="287" spans="3:23" s="14" customFormat="1" x14ac:dyDescent="0.25">
      <c r="C287" s="34"/>
      <c r="D287" s="34"/>
      <c r="E287" s="34"/>
      <c r="F287" s="34"/>
      <c r="G287" s="34"/>
      <c r="H287" s="34"/>
      <c r="I287" s="34"/>
      <c r="J287" s="34"/>
      <c r="K287" s="52"/>
      <c r="L287" s="32"/>
      <c r="M287" s="32"/>
      <c r="N287" s="32"/>
      <c r="O287" s="2"/>
      <c r="P287" s="2"/>
      <c r="Q287" s="2"/>
      <c r="R287" s="2"/>
      <c r="S287" s="2"/>
      <c r="T287" s="2"/>
      <c r="U287" s="2"/>
      <c r="V287" s="2"/>
      <c r="W287" s="49"/>
    </row>
    <row r="288" spans="3:23" s="14" customFormat="1" x14ac:dyDescent="0.25">
      <c r="C288" s="34"/>
      <c r="D288" s="34"/>
      <c r="E288" s="34"/>
      <c r="F288" s="34"/>
      <c r="G288" s="34"/>
      <c r="H288" s="34"/>
      <c r="I288" s="34"/>
      <c r="J288" s="34"/>
      <c r="K288" s="52"/>
      <c r="L288" s="32"/>
      <c r="M288" s="32"/>
      <c r="N288" s="32"/>
      <c r="O288" s="2"/>
      <c r="P288" s="2"/>
      <c r="Q288" s="2"/>
      <c r="R288" s="2"/>
      <c r="S288" s="2"/>
      <c r="T288" s="2"/>
      <c r="U288" s="2"/>
      <c r="V288" s="2"/>
      <c r="W288" s="49"/>
    </row>
    <row r="289" spans="3:23" s="14" customFormat="1" x14ac:dyDescent="0.25">
      <c r="C289" s="34"/>
      <c r="D289" s="34"/>
      <c r="E289" s="34"/>
      <c r="F289" s="34"/>
      <c r="G289" s="34"/>
      <c r="H289" s="34"/>
      <c r="I289" s="34"/>
      <c r="J289" s="34"/>
      <c r="K289" s="52"/>
      <c r="L289" s="32"/>
      <c r="M289" s="32"/>
      <c r="N289" s="32"/>
      <c r="O289" s="2"/>
      <c r="P289" s="2"/>
      <c r="Q289" s="2"/>
      <c r="R289" s="2"/>
      <c r="S289" s="2"/>
      <c r="T289" s="2"/>
      <c r="U289" s="2"/>
      <c r="V289" s="2"/>
      <c r="W289" s="49"/>
    </row>
    <row r="290" spans="3:23" s="14" customFormat="1" x14ac:dyDescent="0.25">
      <c r="C290" s="34"/>
      <c r="D290" s="34"/>
      <c r="E290" s="34"/>
      <c r="F290" s="34"/>
      <c r="G290" s="34"/>
      <c r="H290" s="34"/>
      <c r="I290" s="34"/>
      <c r="J290" s="34"/>
      <c r="K290" s="52"/>
      <c r="L290" s="32"/>
      <c r="M290" s="32"/>
      <c r="N290" s="32"/>
      <c r="O290" s="2"/>
      <c r="P290" s="2"/>
      <c r="Q290" s="2"/>
      <c r="R290" s="2"/>
      <c r="S290" s="2"/>
      <c r="T290" s="2"/>
      <c r="U290" s="2"/>
      <c r="V290" s="2"/>
      <c r="W290" s="49"/>
    </row>
    <row r="291" spans="3:23" s="14" customFormat="1" x14ac:dyDescent="0.25">
      <c r="C291" s="34"/>
      <c r="D291" s="34"/>
      <c r="E291" s="34"/>
      <c r="F291" s="34"/>
      <c r="G291" s="34"/>
      <c r="H291" s="34"/>
      <c r="I291" s="34"/>
      <c r="J291" s="34"/>
      <c r="K291" s="52"/>
      <c r="L291" s="32"/>
      <c r="M291" s="32"/>
      <c r="N291" s="32"/>
      <c r="O291" s="2"/>
      <c r="P291" s="2"/>
      <c r="Q291" s="2"/>
      <c r="R291" s="2"/>
      <c r="S291" s="2"/>
      <c r="T291" s="2"/>
      <c r="U291" s="2"/>
      <c r="V291" s="2"/>
      <c r="W291" s="49"/>
    </row>
    <row r="292" spans="3:23" s="14" customFormat="1" x14ac:dyDescent="0.25">
      <c r="C292" s="34"/>
      <c r="D292" s="34"/>
      <c r="E292" s="34"/>
      <c r="F292" s="34"/>
      <c r="G292" s="34"/>
      <c r="H292" s="34"/>
      <c r="I292" s="34"/>
      <c r="J292" s="34"/>
      <c r="K292" s="52"/>
      <c r="L292" s="32"/>
      <c r="M292" s="32"/>
      <c r="N292" s="32"/>
      <c r="O292" s="2"/>
      <c r="P292" s="2"/>
      <c r="Q292" s="2"/>
      <c r="R292" s="2"/>
      <c r="S292" s="2"/>
      <c r="T292" s="2"/>
      <c r="U292" s="2"/>
      <c r="V292" s="2"/>
      <c r="W292" s="49"/>
    </row>
    <row r="293" spans="3:23" s="14" customFormat="1" x14ac:dyDescent="0.25">
      <c r="C293" s="34"/>
      <c r="D293" s="34"/>
      <c r="E293" s="34"/>
      <c r="F293" s="34"/>
      <c r="G293" s="34"/>
      <c r="H293" s="34"/>
      <c r="I293" s="34"/>
      <c r="J293" s="34"/>
      <c r="K293" s="52"/>
      <c r="L293" s="32"/>
      <c r="M293" s="32"/>
      <c r="N293" s="32"/>
      <c r="O293" s="2"/>
      <c r="P293" s="2"/>
      <c r="Q293" s="2"/>
      <c r="R293" s="2"/>
      <c r="S293" s="2"/>
      <c r="T293" s="2"/>
      <c r="U293" s="2"/>
      <c r="V293" s="2"/>
      <c r="W293" s="49"/>
    </row>
    <row r="294" spans="3:23" s="14" customFormat="1" x14ac:dyDescent="0.25">
      <c r="C294" s="34"/>
      <c r="D294" s="34"/>
      <c r="E294" s="34"/>
      <c r="F294" s="34"/>
      <c r="G294" s="34"/>
      <c r="H294" s="34"/>
      <c r="I294" s="34"/>
      <c r="J294" s="34"/>
      <c r="K294" s="52"/>
      <c r="L294" s="32"/>
      <c r="M294" s="32"/>
      <c r="N294" s="32"/>
      <c r="O294" s="2"/>
      <c r="P294" s="2"/>
      <c r="Q294" s="2"/>
      <c r="R294" s="2"/>
      <c r="S294" s="2"/>
      <c r="T294" s="2"/>
      <c r="U294" s="2"/>
      <c r="V294" s="2"/>
      <c r="W294" s="49"/>
    </row>
    <row r="295" spans="3:23" s="14" customFormat="1" x14ac:dyDescent="0.25">
      <c r="C295" s="34"/>
      <c r="D295" s="34"/>
      <c r="E295" s="34"/>
      <c r="F295" s="34"/>
      <c r="G295" s="34"/>
      <c r="H295" s="34"/>
      <c r="I295" s="34"/>
      <c r="J295" s="34"/>
      <c r="K295" s="52"/>
      <c r="L295" s="32"/>
      <c r="M295" s="32"/>
      <c r="N295" s="32"/>
      <c r="O295" s="2"/>
      <c r="P295" s="2"/>
      <c r="Q295" s="2"/>
      <c r="R295" s="2"/>
      <c r="S295" s="2"/>
      <c r="T295" s="2"/>
      <c r="U295" s="2"/>
      <c r="V295" s="2"/>
      <c r="W295" s="49"/>
    </row>
    <row r="296" spans="3:23" s="14" customFormat="1" x14ac:dyDescent="0.25">
      <c r="C296" s="34"/>
      <c r="D296" s="34"/>
      <c r="E296" s="34"/>
      <c r="F296" s="34"/>
      <c r="G296" s="34"/>
      <c r="H296" s="34"/>
      <c r="I296" s="34"/>
      <c r="J296" s="34"/>
      <c r="K296" s="52"/>
      <c r="L296" s="32"/>
      <c r="M296" s="32"/>
      <c r="N296" s="32"/>
      <c r="O296" s="2"/>
      <c r="P296" s="2"/>
      <c r="Q296" s="2"/>
      <c r="R296" s="2"/>
      <c r="S296" s="2"/>
      <c r="T296" s="2"/>
      <c r="U296" s="2"/>
      <c r="V296" s="2"/>
      <c r="W296" s="49"/>
    </row>
    <row r="297" spans="3:23" s="14" customFormat="1" x14ac:dyDescent="0.25">
      <c r="C297" s="34"/>
      <c r="D297" s="34"/>
      <c r="E297" s="34"/>
      <c r="F297" s="34"/>
      <c r="G297" s="34"/>
      <c r="H297" s="34"/>
      <c r="I297" s="34"/>
      <c r="J297" s="34"/>
      <c r="K297" s="52"/>
      <c r="L297" s="32"/>
      <c r="M297" s="32"/>
      <c r="N297" s="32"/>
      <c r="O297" s="2"/>
      <c r="P297" s="2"/>
      <c r="Q297" s="2"/>
      <c r="R297" s="2"/>
      <c r="S297" s="2"/>
      <c r="T297" s="2"/>
      <c r="U297" s="2"/>
      <c r="V297" s="2"/>
      <c r="W297" s="49"/>
    </row>
    <row r="298" spans="3:23" s="14" customFormat="1" x14ac:dyDescent="0.25">
      <c r="C298" s="34"/>
      <c r="D298" s="34"/>
      <c r="E298" s="34"/>
      <c r="F298" s="34"/>
      <c r="G298" s="34"/>
      <c r="H298" s="34"/>
      <c r="I298" s="34"/>
      <c r="J298" s="34"/>
      <c r="K298" s="52"/>
      <c r="L298" s="32"/>
      <c r="M298" s="32"/>
      <c r="N298" s="32"/>
      <c r="O298" s="2"/>
      <c r="P298" s="2"/>
      <c r="Q298" s="2"/>
      <c r="R298" s="2"/>
      <c r="S298" s="2"/>
      <c r="T298" s="2"/>
      <c r="U298" s="2"/>
      <c r="V298" s="2"/>
      <c r="W298" s="49"/>
    </row>
    <row r="299" spans="3:23" s="14" customFormat="1" x14ac:dyDescent="0.25">
      <c r="C299" s="34"/>
      <c r="D299" s="34"/>
      <c r="E299" s="34"/>
      <c r="F299" s="34"/>
      <c r="G299" s="34"/>
      <c r="H299" s="34"/>
      <c r="I299" s="34"/>
      <c r="J299" s="34"/>
      <c r="K299" s="52"/>
      <c r="L299" s="32"/>
      <c r="M299" s="32"/>
      <c r="N299" s="32"/>
      <c r="O299" s="2"/>
      <c r="P299" s="2"/>
      <c r="Q299" s="2"/>
      <c r="R299" s="2"/>
      <c r="S299" s="2"/>
      <c r="T299" s="2"/>
      <c r="U299" s="2"/>
      <c r="V299" s="2"/>
      <c r="W299" s="49"/>
    </row>
    <row r="300" spans="3:23" s="14" customFormat="1" x14ac:dyDescent="0.25">
      <c r="C300" s="34"/>
      <c r="D300" s="34"/>
      <c r="E300" s="34"/>
      <c r="F300" s="34"/>
      <c r="G300" s="34"/>
      <c r="H300" s="34"/>
      <c r="I300" s="34"/>
      <c r="J300" s="34"/>
      <c r="K300" s="52"/>
      <c r="L300" s="32"/>
      <c r="M300" s="32"/>
      <c r="N300" s="32"/>
      <c r="O300" s="2"/>
      <c r="P300" s="2"/>
      <c r="Q300" s="2"/>
      <c r="R300" s="2"/>
      <c r="S300" s="2"/>
      <c r="T300" s="2"/>
      <c r="U300" s="2"/>
      <c r="V300" s="2"/>
      <c r="W300" s="49"/>
    </row>
    <row r="301" spans="3:23" s="14" customFormat="1" x14ac:dyDescent="0.25">
      <c r="C301" s="34"/>
      <c r="D301" s="34"/>
      <c r="E301" s="34"/>
      <c r="F301" s="34"/>
      <c r="G301" s="34"/>
      <c r="H301" s="34"/>
      <c r="I301" s="34"/>
      <c r="J301" s="34"/>
      <c r="K301" s="52"/>
      <c r="L301" s="32"/>
      <c r="M301" s="32"/>
      <c r="N301" s="32"/>
      <c r="O301" s="2"/>
      <c r="P301" s="2"/>
      <c r="Q301" s="2"/>
      <c r="R301" s="2"/>
      <c r="S301" s="2"/>
      <c r="T301" s="2"/>
      <c r="U301" s="2"/>
      <c r="V301" s="2"/>
      <c r="W301" s="49"/>
    </row>
    <row r="302" spans="3:23" s="14" customFormat="1" x14ac:dyDescent="0.25">
      <c r="C302" s="34"/>
      <c r="D302" s="34"/>
      <c r="E302" s="34"/>
      <c r="F302" s="34"/>
      <c r="G302" s="34"/>
      <c r="H302" s="34"/>
      <c r="I302" s="34"/>
      <c r="J302" s="34"/>
      <c r="K302" s="52"/>
      <c r="L302" s="32"/>
      <c r="M302" s="32"/>
      <c r="N302" s="32"/>
      <c r="O302" s="2"/>
      <c r="P302" s="2"/>
      <c r="Q302" s="2"/>
      <c r="R302" s="2"/>
      <c r="S302" s="2"/>
      <c r="T302" s="2"/>
      <c r="U302" s="2"/>
      <c r="V302" s="2"/>
      <c r="W302" s="49"/>
    </row>
    <row r="303" spans="3:23" s="14" customFormat="1" x14ac:dyDescent="0.25">
      <c r="C303" s="34"/>
      <c r="D303" s="34"/>
      <c r="E303" s="34"/>
      <c r="F303" s="34"/>
      <c r="G303" s="34"/>
      <c r="H303" s="34"/>
      <c r="I303" s="34"/>
      <c r="J303" s="34"/>
      <c r="K303" s="52"/>
      <c r="L303" s="32"/>
      <c r="M303" s="32"/>
      <c r="N303" s="32"/>
      <c r="O303" s="2"/>
      <c r="P303" s="2"/>
      <c r="Q303" s="2"/>
      <c r="R303" s="2"/>
      <c r="S303" s="2"/>
      <c r="T303" s="2"/>
      <c r="U303" s="2"/>
      <c r="V303" s="2"/>
      <c r="W303" s="49"/>
    </row>
    <row r="304" spans="3:23" s="14" customFormat="1" x14ac:dyDescent="0.25">
      <c r="C304" s="34"/>
      <c r="D304" s="34"/>
      <c r="E304" s="34"/>
      <c r="F304" s="34"/>
      <c r="G304" s="34"/>
      <c r="H304" s="34"/>
      <c r="I304" s="34"/>
      <c r="J304" s="34"/>
      <c r="K304" s="52"/>
      <c r="L304" s="32"/>
      <c r="M304" s="32"/>
      <c r="N304" s="32"/>
      <c r="O304" s="2"/>
      <c r="P304" s="2"/>
      <c r="Q304" s="2"/>
      <c r="R304" s="2"/>
      <c r="S304" s="2"/>
      <c r="T304" s="2"/>
      <c r="U304" s="2"/>
      <c r="V304" s="2"/>
      <c r="W304" s="49"/>
    </row>
    <row r="305" spans="3:23" s="14" customFormat="1" x14ac:dyDescent="0.25">
      <c r="C305" s="34"/>
      <c r="D305" s="34"/>
      <c r="E305" s="34"/>
      <c r="F305" s="34"/>
      <c r="G305" s="34"/>
      <c r="H305" s="34"/>
      <c r="I305" s="34"/>
      <c r="J305" s="34"/>
      <c r="K305" s="52"/>
      <c r="L305" s="32"/>
      <c r="M305" s="32"/>
      <c r="N305" s="32"/>
      <c r="O305" s="2"/>
      <c r="P305" s="2"/>
      <c r="Q305" s="2"/>
      <c r="R305" s="2"/>
      <c r="S305" s="2"/>
      <c r="T305" s="2"/>
      <c r="U305" s="2"/>
      <c r="V305" s="2"/>
      <c r="W305" s="49"/>
    </row>
    <row r="306" spans="3:23" s="14" customFormat="1" x14ac:dyDescent="0.25">
      <c r="C306" s="34"/>
      <c r="D306" s="34"/>
      <c r="E306" s="34"/>
      <c r="F306" s="34"/>
      <c r="G306" s="34"/>
      <c r="H306" s="34"/>
      <c r="I306" s="34"/>
      <c r="J306" s="34"/>
      <c r="K306" s="52"/>
      <c r="L306" s="32"/>
      <c r="M306" s="32"/>
      <c r="N306" s="32"/>
      <c r="O306" s="2"/>
      <c r="P306" s="2"/>
      <c r="Q306" s="2"/>
      <c r="R306" s="2"/>
      <c r="S306" s="2"/>
      <c r="T306" s="2"/>
      <c r="U306" s="2"/>
      <c r="V306" s="2"/>
      <c r="W306" s="49"/>
    </row>
    <row r="307" spans="3:23" s="14" customFormat="1" x14ac:dyDescent="0.25">
      <c r="C307" s="34"/>
      <c r="D307" s="34"/>
      <c r="E307" s="34"/>
      <c r="F307" s="34"/>
      <c r="G307" s="34"/>
      <c r="H307" s="34"/>
      <c r="I307" s="34"/>
      <c r="J307" s="34"/>
      <c r="K307" s="52"/>
      <c r="L307" s="32"/>
      <c r="M307" s="32"/>
      <c r="N307" s="32"/>
      <c r="O307" s="2"/>
      <c r="P307" s="2"/>
      <c r="Q307" s="2"/>
      <c r="R307" s="2"/>
      <c r="S307" s="2"/>
      <c r="T307" s="2"/>
      <c r="U307" s="2"/>
      <c r="V307" s="2"/>
      <c r="W307" s="49"/>
    </row>
    <row r="308" spans="3:23" s="14" customFormat="1" x14ac:dyDescent="0.25">
      <c r="C308" s="34"/>
      <c r="D308" s="34"/>
      <c r="E308" s="34"/>
      <c r="F308" s="34"/>
      <c r="G308" s="34"/>
      <c r="H308" s="34"/>
      <c r="I308" s="34"/>
      <c r="J308" s="34"/>
      <c r="K308" s="52"/>
      <c r="L308" s="32"/>
      <c r="M308" s="32"/>
      <c r="N308" s="32"/>
      <c r="O308" s="2"/>
      <c r="P308" s="2"/>
      <c r="Q308" s="2"/>
      <c r="R308" s="2"/>
      <c r="S308" s="2"/>
      <c r="T308" s="2"/>
      <c r="U308" s="2"/>
      <c r="V308" s="2"/>
      <c r="W308" s="49"/>
    </row>
    <row r="309" spans="3:23" s="14" customFormat="1" x14ac:dyDescent="0.25">
      <c r="C309" s="34"/>
      <c r="D309" s="34"/>
      <c r="E309" s="34"/>
      <c r="F309" s="34"/>
      <c r="G309" s="34"/>
      <c r="H309" s="34"/>
      <c r="I309" s="34"/>
      <c r="J309" s="34"/>
      <c r="K309" s="52"/>
      <c r="L309" s="32"/>
      <c r="M309" s="32"/>
      <c r="N309" s="32"/>
      <c r="O309" s="2"/>
      <c r="P309" s="2"/>
      <c r="Q309" s="2"/>
      <c r="R309" s="2"/>
      <c r="S309" s="2"/>
      <c r="T309" s="2"/>
      <c r="U309" s="2"/>
      <c r="V309" s="2"/>
      <c r="W309" s="49"/>
    </row>
    <row r="310" spans="3:23" s="14" customFormat="1" x14ac:dyDescent="0.25">
      <c r="C310" s="34"/>
      <c r="D310" s="34"/>
      <c r="E310" s="34"/>
      <c r="F310" s="34"/>
      <c r="G310" s="34"/>
      <c r="H310" s="34"/>
      <c r="I310" s="34"/>
      <c r="J310" s="34"/>
      <c r="K310" s="52"/>
      <c r="L310" s="32"/>
      <c r="M310" s="32"/>
      <c r="N310" s="32"/>
      <c r="O310" s="2"/>
      <c r="P310" s="2"/>
      <c r="Q310" s="2"/>
      <c r="R310" s="2"/>
      <c r="S310" s="2"/>
      <c r="T310" s="2"/>
      <c r="U310" s="2"/>
      <c r="V310" s="2"/>
      <c r="W310" s="49"/>
    </row>
    <row r="311" spans="3:23" s="14" customFormat="1" x14ac:dyDescent="0.25">
      <c r="C311" s="34"/>
      <c r="D311" s="34"/>
      <c r="E311" s="34"/>
      <c r="F311" s="34"/>
      <c r="G311" s="34"/>
      <c r="H311" s="34"/>
      <c r="I311" s="34"/>
      <c r="J311" s="34"/>
      <c r="K311" s="52"/>
      <c r="L311" s="32"/>
      <c r="M311" s="32"/>
      <c r="N311" s="32"/>
      <c r="O311" s="2"/>
      <c r="P311" s="2"/>
      <c r="Q311" s="2"/>
      <c r="R311" s="2"/>
      <c r="S311" s="2"/>
      <c r="T311" s="2"/>
      <c r="U311" s="2"/>
      <c r="V311" s="2"/>
      <c r="W311" s="49"/>
    </row>
    <row r="312" spans="3:23" s="14" customFormat="1" x14ac:dyDescent="0.25">
      <c r="C312" s="34"/>
      <c r="D312" s="34"/>
      <c r="E312" s="34"/>
      <c r="F312" s="34"/>
      <c r="G312" s="34"/>
      <c r="H312" s="34"/>
      <c r="I312" s="34"/>
      <c r="J312" s="34"/>
      <c r="K312" s="52"/>
      <c r="L312" s="32"/>
      <c r="M312" s="32"/>
      <c r="N312" s="32"/>
      <c r="O312" s="2"/>
      <c r="P312" s="2"/>
      <c r="Q312" s="2"/>
      <c r="R312" s="2"/>
      <c r="S312" s="2"/>
      <c r="T312" s="2"/>
      <c r="U312" s="2"/>
      <c r="V312" s="2"/>
      <c r="W312" s="49"/>
    </row>
    <row r="313" spans="3:23" s="14" customFormat="1" x14ac:dyDescent="0.25">
      <c r="C313" s="34"/>
      <c r="D313" s="34"/>
      <c r="E313" s="34"/>
      <c r="F313" s="34"/>
      <c r="G313" s="34"/>
      <c r="H313" s="34"/>
      <c r="I313" s="34"/>
      <c r="J313" s="34"/>
      <c r="K313" s="52"/>
      <c r="L313" s="32"/>
      <c r="M313" s="32"/>
      <c r="N313" s="32"/>
      <c r="O313" s="2"/>
      <c r="P313" s="2"/>
      <c r="Q313" s="2"/>
      <c r="R313" s="2"/>
      <c r="S313" s="2"/>
      <c r="T313" s="2"/>
      <c r="U313" s="2"/>
      <c r="V313" s="2"/>
      <c r="W313" s="49"/>
    </row>
    <row r="314" spans="3:23" s="14" customFormat="1" x14ac:dyDescent="0.25">
      <c r="C314" s="34"/>
      <c r="D314" s="34"/>
      <c r="E314" s="34"/>
      <c r="F314" s="34"/>
      <c r="G314" s="34"/>
      <c r="H314" s="34"/>
      <c r="I314" s="34"/>
      <c r="J314" s="34"/>
      <c r="K314" s="52"/>
      <c r="L314" s="32"/>
      <c r="M314" s="32"/>
      <c r="N314" s="32"/>
      <c r="O314" s="2"/>
      <c r="P314" s="2"/>
      <c r="Q314" s="2"/>
      <c r="R314" s="2"/>
      <c r="S314" s="2"/>
      <c r="T314" s="2"/>
      <c r="U314" s="2"/>
      <c r="V314" s="2"/>
      <c r="W314" s="49"/>
    </row>
    <row r="315" spans="3:23" s="14" customFormat="1" x14ac:dyDescent="0.25">
      <c r="C315" s="34"/>
      <c r="D315" s="34"/>
      <c r="E315" s="34"/>
      <c r="F315" s="34"/>
      <c r="G315" s="34"/>
      <c r="H315" s="34"/>
      <c r="I315" s="34"/>
      <c r="J315" s="34"/>
      <c r="K315" s="52"/>
      <c r="L315" s="32"/>
      <c r="M315" s="32"/>
      <c r="N315" s="32"/>
      <c r="O315" s="2"/>
      <c r="P315" s="2"/>
      <c r="Q315" s="2"/>
      <c r="R315" s="2"/>
      <c r="S315" s="2"/>
      <c r="T315" s="2"/>
      <c r="U315" s="2"/>
      <c r="V315" s="2"/>
      <c r="W315" s="49"/>
    </row>
    <row r="316" spans="3:23" s="14" customFormat="1" x14ac:dyDescent="0.25">
      <c r="C316" s="34"/>
      <c r="D316" s="34"/>
      <c r="E316" s="34"/>
      <c r="F316" s="34"/>
      <c r="G316" s="34"/>
      <c r="H316" s="34"/>
      <c r="I316" s="34"/>
      <c r="J316" s="34"/>
      <c r="K316" s="52"/>
      <c r="L316" s="32"/>
      <c r="M316" s="32"/>
      <c r="N316" s="32"/>
      <c r="O316" s="2"/>
      <c r="P316" s="2"/>
      <c r="Q316" s="2"/>
      <c r="R316" s="2"/>
      <c r="S316" s="2"/>
      <c r="T316" s="2"/>
      <c r="U316" s="2"/>
      <c r="V316" s="2"/>
      <c r="W316" s="49"/>
    </row>
    <row r="317" spans="3:23" s="14" customFormat="1" x14ac:dyDescent="0.25">
      <c r="C317" s="34"/>
      <c r="D317" s="34"/>
      <c r="E317" s="34"/>
      <c r="F317" s="34"/>
      <c r="G317" s="34"/>
      <c r="H317" s="34"/>
      <c r="I317" s="34"/>
      <c r="J317" s="34"/>
      <c r="K317" s="52"/>
      <c r="L317" s="32"/>
      <c r="M317" s="32"/>
      <c r="N317" s="32"/>
      <c r="O317" s="2"/>
      <c r="P317" s="2"/>
      <c r="Q317" s="2"/>
      <c r="R317" s="2"/>
      <c r="S317" s="2"/>
      <c r="T317" s="2"/>
      <c r="U317" s="2"/>
      <c r="V317" s="2"/>
      <c r="W317" s="49"/>
    </row>
    <row r="318" spans="3:23" s="14" customFormat="1" x14ac:dyDescent="0.25">
      <c r="C318" s="34"/>
      <c r="D318" s="34"/>
      <c r="E318" s="34"/>
      <c r="F318" s="34"/>
      <c r="G318" s="34"/>
      <c r="H318" s="34"/>
      <c r="I318" s="34"/>
      <c r="J318" s="34"/>
      <c r="K318" s="52"/>
      <c r="L318" s="32"/>
      <c r="M318" s="32"/>
      <c r="N318" s="32"/>
      <c r="O318" s="2"/>
      <c r="P318" s="2"/>
      <c r="Q318" s="2"/>
      <c r="R318" s="2"/>
      <c r="S318" s="2"/>
      <c r="T318" s="2"/>
      <c r="U318" s="2"/>
      <c r="V318" s="2"/>
      <c r="W318" s="49"/>
    </row>
    <row r="319" spans="3:23" s="14" customFormat="1" x14ac:dyDescent="0.25">
      <c r="C319" s="34"/>
      <c r="D319" s="34"/>
      <c r="E319" s="34"/>
      <c r="F319" s="34"/>
      <c r="G319" s="34"/>
      <c r="H319" s="34"/>
      <c r="I319" s="34"/>
      <c r="J319" s="34"/>
      <c r="K319" s="52"/>
      <c r="L319" s="32"/>
      <c r="M319" s="32"/>
      <c r="N319" s="32"/>
      <c r="O319" s="2"/>
      <c r="P319" s="2"/>
      <c r="Q319" s="2"/>
      <c r="R319" s="2"/>
      <c r="S319" s="2"/>
      <c r="T319" s="2"/>
      <c r="U319" s="2"/>
      <c r="V319" s="2"/>
      <c r="W319" s="49"/>
    </row>
    <row r="320" spans="3:23" s="14" customFormat="1" x14ac:dyDescent="0.25">
      <c r="C320" s="34"/>
      <c r="D320" s="34"/>
      <c r="E320" s="34"/>
      <c r="F320" s="34"/>
      <c r="G320" s="34"/>
      <c r="H320" s="34"/>
      <c r="I320" s="34"/>
      <c r="J320" s="34"/>
      <c r="K320" s="52"/>
      <c r="L320" s="32"/>
      <c r="M320" s="32"/>
      <c r="N320" s="32"/>
      <c r="O320" s="2"/>
      <c r="P320" s="2"/>
      <c r="Q320" s="2"/>
      <c r="R320" s="2"/>
      <c r="S320" s="2"/>
      <c r="T320" s="2"/>
      <c r="U320" s="2"/>
      <c r="V320" s="2"/>
      <c r="W320" s="49"/>
    </row>
    <row r="321" spans="3:23" s="14" customFormat="1" x14ac:dyDescent="0.25">
      <c r="C321" s="34"/>
      <c r="D321" s="34"/>
      <c r="E321" s="34"/>
      <c r="F321" s="34"/>
      <c r="G321" s="34"/>
      <c r="H321" s="34"/>
      <c r="I321" s="34"/>
      <c r="J321" s="34"/>
      <c r="K321" s="52"/>
      <c r="L321" s="32"/>
      <c r="M321" s="32"/>
      <c r="N321" s="32"/>
      <c r="O321" s="2"/>
      <c r="P321" s="2"/>
      <c r="Q321" s="2"/>
      <c r="R321" s="2"/>
      <c r="S321" s="2"/>
      <c r="T321" s="2"/>
      <c r="U321" s="2"/>
      <c r="V321" s="2"/>
      <c r="W321" s="49"/>
    </row>
    <row r="322" spans="3:23" s="14" customFormat="1" x14ac:dyDescent="0.25">
      <c r="C322" s="34"/>
      <c r="D322" s="34"/>
      <c r="E322" s="34"/>
      <c r="F322" s="34"/>
      <c r="G322" s="34"/>
      <c r="H322" s="34"/>
      <c r="I322" s="34"/>
      <c r="J322" s="34"/>
      <c r="K322" s="52"/>
      <c r="L322" s="32"/>
      <c r="M322" s="32"/>
      <c r="N322" s="32"/>
      <c r="O322" s="2"/>
      <c r="P322" s="2"/>
      <c r="Q322" s="2"/>
      <c r="R322" s="2"/>
      <c r="S322" s="2"/>
      <c r="T322" s="2"/>
      <c r="U322" s="2"/>
      <c r="V322" s="2"/>
      <c r="W322" s="49"/>
    </row>
    <row r="323" spans="3:23" s="14" customFormat="1" x14ac:dyDescent="0.25">
      <c r="C323" s="34"/>
      <c r="D323" s="34"/>
      <c r="E323" s="34"/>
      <c r="F323" s="34"/>
      <c r="G323" s="34"/>
      <c r="H323" s="34"/>
      <c r="I323" s="34"/>
      <c r="J323" s="34"/>
      <c r="K323" s="52"/>
      <c r="L323" s="32"/>
      <c r="M323" s="32"/>
      <c r="N323" s="32"/>
      <c r="O323" s="2"/>
      <c r="P323" s="2"/>
      <c r="Q323" s="2"/>
      <c r="R323" s="2"/>
      <c r="S323" s="2"/>
      <c r="T323" s="2"/>
      <c r="U323" s="2"/>
      <c r="V323" s="2"/>
      <c r="W323" s="49"/>
    </row>
    <row r="324" spans="3:23" s="14" customFormat="1" x14ac:dyDescent="0.25">
      <c r="C324" s="34"/>
      <c r="D324" s="34"/>
      <c r="E324" s="34"/>
      <c r="F324" s="34"/>
      <c r="G324" s="34"/>
      <c r="H324" s="34"/>
      <c r="I324" s="34"/>
      <c r="J324" s="34"/>
      <c r="K324" s="52"/>
      <c r="L324" s="32"/>
      <c r="M324" s="32"/>
      <c r="N324" s="32"/>
      <c r="O324" s="2"/>
      <c r="P324" s="2"/>
      <c r="Q324" s="2"/>
      <c r="R324" s="2"/>
      <c r="S324" s="2"/>
      <c r="T324" s="2"/>
      <c r="U324" s="2"/>
      <c r="V324" s="2"/>
      <c r="W324" s="49"/>
    </row>
    <row r="325" spans="3:23" s="14" customFormat="1" x14ac:dyDescent="0.25">
      <c r="C325" s="34"/>
      <c r="D325" s="34"/>
      <c r="E325" s="34"/>
      <c r="F325" s="34"/>
      <c r="G325" s="34"/>
      <c r="H325" s="34"/>
      <c r="I325" s="34"/>
      <c r="J325" s="34"/>
      <c r="K325" s="52"/>
      <c r="L325" s="32"/>
      <c r="M325" s="32"/>
      <c r="N325" s="32"/>
      <c r="O325" s="2"/>
      <c r="P325" s="2"/>
      <c r="Q325" s="2"/>
      <c r="R325" s="2"/>
      <c r="S325" s="2"/>
      <c r="T325" s="2"/>
      <c r="U325" s="2"/>
      <c r="V325" s="2"/>
      <c r="W325" s="49"/>
    </row>
    <row r="326" spans="3:23" s="14" customFormat="1" x14ac:dyDescent="0.25">
      <c r="C326" s="34"/>
      <c r="D326" s="34"/>
      <c r="E326" s="34"/>
      <c r="F326" s="34"/>
      <c r="G326" s="34"/>
      <c r="H326" s="34"/>
      <c r="I326" s="34"/>
      <c r="J326" s="34"/>
      <c r="K326" s="52"/>
      <c r="L326" s="32"/>
      <c r="M326" s="32"/>
      <c r="N326" s="32"/>
      <c r="O326" s="2"/>
      <c r="P326" s="2"/>
      <c r="Q326" s="2"/>
      <c r="R326" s="2"/>
      <c r="S326" s="2"/>
      <c r="T326" s="2"/>
      <c r="U326" s="2"/>
      <c r="V326" s="2"/>
      <c r="W326" s="49"/>
    </row>
    <row r="327" spans="3:23" s="14" customFormat="1" x14ac:dyDescent="0.25">
      <c r="C327" s="34"/>
      <c r="D327" s="34"/>
      <c r="E327" s="34"/>
      <c r="F327" s="34"/>
      <c r="G327" s="34"/>
      <c r="H327" s="34"/>
      <c r="I327" s="34"/>
      <c r="J327" s="34"/>
      <c r="K327" s="52"/>
      <c r="L327" s="32"/>
      <c r="M327" s="32"/>
      <c r="N327" s="32"/>
      <c r="O327" s="2"/>
      <c r="P327" s="2"/>
      <c r="Q327" s="2"/>
      <c r="R327" s="2"/>
      <c r="S327" s="2"/>
      <c r="T327" s="2"/>
      <c r="U327" s="2"/>
      <c r="V327" s="2"/>
      <c r="W327" s="49"/>
    </row>
    <row r="328" spans="3:23" s="14" customFormat="1" x14ac:dyDescent="0.25">
      <c r="C328" s="34"/>
      <c r="D328" s="34"/>
      <c r="E328" s="34"/>
      <c r="F328" s="34"/>
      <c r="G328" s="34"/>
      <c r="H328" s="34"/>
      <c r="I328" s="34"/>
      <c r="J328" s="34"/>
      <c r="K328" s="52"/>
      <c r="L328" s="32"/>
      <c r="M328" s="32"/>
      <c r="N328" s="32"/>
      <c r="O328" s="2"/>
      <c r="P328" s="2"/>
      <c r="Q328" s="2"/>
      <c r="R328" s="2"/>
      <c r="S328" s="2"/>
      <c r="T328" s="2"/>
      <c r="U328" s="2"/>
      <c r="V328" s="2"/>
      <c r="W328" s="49"/>
    </row>
    <row r="329" spans="3:23" s="14" customFormat="1" x14ac:dyDescent="0.25">
      <c r="C329" s="34"/>
      <c r="D329" s="34"/>
      <c r="E329" s="34"/>
      <c r="F329" s="34"/>
      <c r="G329" s="34"/>
      <c r="H329" s="34"/>
      <c r="I329" s="34"/>
      <c r="J329" s="34"/>
      <c r="K329" s="52"/>
      <c r="L329" s="32"/>
      <c r="M329" s="32"/>
      <c r="N329" s="32"/>
      <c r="O329" s="2"/>
      <c r="P329" s="2"/>
      <c r="Q329" s="2"/>
      <c r="R329" s="2"/>
      <c r="S329" s="2"/>
      <c r="T329" s="2"/>
      <c r="U329" s="2"/>
      <c r="V329" s="2"/>
      <c r="W329" s="49"/>
    </row>
    <row r="330" spans="3:23" s="14" customFormat="1" x14ac:dyDescent="0.25">
      <c r="C330" s="34"/>
      <c r="D330" s="34"/>
      <c r="E330" s="34"/>
      <c r="F330" s="34"/>
      <c r="G330" s="34"/>
      <c r="H330" s="34"/>
      <c r="I330" s="34"/>
      <c r="J330" s="34"/>
      <c r="K330" s="52"/>
      <c r="L330" s="32"/>
      <c r="M330" s="32"/>
      <c r="N330" s="32"/>
      <c r="O330" s="2"/>
      <c r="P330" s="2"/>
      <c r="Q330" s="2"/>
      <c r="R330" s="2"/>
      <c r="S330" s="2"/>
      <c r="T330" s="2"/>
      <c r="U330" s="2"/>
      <c r="V330" s="2"/>
      <c r="W330" s="49"/>
    </row>
    <row r="331" spans="3:23" s="14" customFormat="1" x14ac:dyDescent="0.25">
      <c r="C331" s="34"/>
      <c r="D331" s="34"/>
      <c r="E331" s="34"/>
      <c r="F331" s="34"/>
      <c r="G331" s="34"/>
      <c r="H331" s="34"/>
      <c r="I331" s="34"/>
      <c r="J331" s="34"/>
      <c r="K331" s="52"/>
      <c r="L331" s="32"/>
      <c r="M331" s="32"/>
      <c r="N331" s="32"/>
      <c r="O331" s="2"/>
      <c r="P331" s="2"/>
      <c r="Q331" s="2"/>
      <c r="R331" s="2"/>
      <c r="S331" s="2"/>
      <c r="T331" s="2"/>
      <c r="U331" s="2"/>
      <c r="V331" s="2"/>
      <c r="W331" s="49"/>
    </row>
    <row r="332" spans="3:23" s="14" customFormat="1" x14ac:dyDescent="0.25">
      <c r="C332" s="34"/>
      <c r="D332" s="34"/>
      <c r="E332" s="34"/>
      <c r="F332" s="34"/>
      <c r="G332" s="34"/>
      <c r="H332" s="34"/>
      <c r="I332" s="34"/>
      <c r="J332" s="34"/>
      <c r="K332" s="52"/>
      <c r="L332" s="32"/>
      <c r="M332" s="32"/>
      <c r="N332" s="32"/>
      <c r="O332" s="2"/>
      <c r="P332" s="2"/>
      <c r="Q332" s="2"/>
      <c r="R332" s="2"/>
      <c r="S332" s="2"/>
      <c r="T332" s="2"/>
      <c r="U332" s="2"/>
      <c r="V332" s="2"/>
      <c r="W332" s="49"/>
    </row>
    <row r="333" spans="3:23" s="14" customFormat="1" x14ac:dyDescent="0.25">
      <c r="C333" s="34"/>
      <c r="D333" s="34"/>
      <c r="E333" s="34"/>
      <c r="F333" s="34"/>
      <c r="G333" s="34"/>
      <c r="H333" s="34"/>
      <c r="I333" s="34"/>
      <c r="J333" s="34"/>
      <c r="K333" s="52"/>
      <c r="L333" s="32"/>
      <c r="M333" s="32"/>
      <c r="N333" s="32"/>
      <c r="O333" s="2"/>
      <c r="P333" s="2"/>
      <c r="Q333" s="2"/>
      <c r="R333" s="2"/>
      <c r="S333" s="2"/>
      <c r="T333" s="2"/>
      <c r="U333" s="2"/>
      <c r="V333" s="2"/>
      <c r="W333" s="49"/>
    </row>
    <row r="334" spans="3:23" s="14" customFormat="1" x14ac:dyDescent="0.25">
      <c r="C334" s="34"/>
      <c r="D334" s="34"/>
      <c r="E334" s="34"/>
      <c r="F334" s="34"/>
      <c r="G334" s="34"/>
      <c r="H334" s="34"/>
      <c r="I334" s="34"/>
      <c r="J334" s="34"/>
      <c r="K334" s="52"/>
      <c r="L334" s="32"/>
      <c r="M334" s="32"/>
      <c r="N334" s="32"/>
      <c r="O334" s="2"/>
      <c r="P334" s="2"/>
      <c r="Q334" s="2"/>
      <c r="R334" s="2"/>
      <c r="S334" s="2"/>
      <c r="T334" s="2"/>
      <c r="U334" s="2"/>
      <c r="V334" s="2"/>
      <c r="W334" s="49"/>
    </row>
    <row r="335" spans="3:23" s="14" customFormat="1" x14ac:dyDescent="0.25">
      <c r="C335" s="34"/>
      <c r="D335" s="34"/>
      <c r="E335" s="34"/>
      <c r="F335" s="34"/>
      <c r="G335" s="34"/>
      <c r="H335" s="34"/>
      <c r="I335" s="34"/>
      <c r="J335" s="34"/>
      <c r="K335" s="52"/>
      <c r="L335" s="32"/>
      <c r="M335" s="32"/>
      <c r="N335" s="32"/>
      <c r="O335" s="2"/>
      <c r="P335" s="2"/>
      <c r="Q335" s="2"/>
      <c r="R335" s="2"/>
      <c r="S335" s="2"/>
      <c r="T335" s="2"/>
      <c r="U335" s="2"/>
      <c r="V335" s="2"/>
      <c r="W335" s="49"/>
    </row>
    <row r="336" spans="3:23" s="14" customFormat="1" x14ac:dyDescent="0.25">
      <c r="C336" s="34"/>
      <c r="D336" s="34"/>
      <c r="E336" s="34"/>
      <c r="F336" s="34"/>
      <c r="G336" s="34"/>
      <c r="H336" s="34"/>
      <c r="I336" s="34"/>
      <c r="J336" s="34"/>
      <c r="K336" s="52"/>
      <c r="L336" s="32"/>
      <c r="M336" s="32"/>
      <c r="N336" s="32"/>
      <c r="O336" s="2"/>
      <c r="P336" s="2"/>
      <c r="Q336" s="2"/>
      <c r="R336" s="2"/>
      <c r="S336" s="2"/>
      <c r="T336" s="2"/>
      <c r="U336" s="2"/>
      <c r="V336" s="2"/>
      <c r="W336" s="49"/>
    </row>
    <row r="337" spans="3:23" s="14" customFormat="1" x14ac:dyDescent="0.25">
      <c r="C337" s="34"/>
      <c r="D337" s="34"/>
      <c r="E337" s="34"/>
      <c r="F337" s="34"/>
      <c r="G337" s="34"/>
      <c r="H337" s="34"/>
      <c r="I337" s="34"/>
      <c r="J337" s="34"/>
      <c r="K337" s="52"/>
      <c r="L337" s="32"/>
      <c r="M337" s="32"/>
      <c r="N337" s="32"/>
      <c r="O337" s="2"/>
      <c r="P337" s="2"/>
      <c r="Q337" s="2"/>
      <c r="R337" s="2"/>
      <c r="S337" s="2"/>
      <c r="T337" s="2"/>
      <c r="U337" s="2"/>
      <c r="V337" s="2"/>
      <c r="W337" s="49"/>
    </row>
    <row r="338" spans="3:23" s="14" customFormat="1" x14ac:dyDescent="0.25">
      <c r="C338" s="34"/>
      <c r="D338" s="34"/>
      <c r="E338" s="34"/>
      <c r="F338" s="34"/>
      <c r="G338" s="34"/>
      <c r="H338" s="34"/>
      <c r="I338" s="34"/>
      <c r="J338" s="34"/>
      <c r="K338" s="52"/>
      <c r="L338" s="32"/>
      <c r="M338" s="32"/>
      <c r="N338" s="32"/>
      <c r="O338" s="2"/>
      <c r="P338" s="2"/>
      <c r="Q338" s="2"/>
      <c r="R338" s="2"/>
      <c r="S338" s="2"/>
      <c r="T338" s="2"/>
      <c r="U338" s="2"/>
      <c r="V338" s="2"/>
      <c r="W338" s="49"/>
    </row>
    <row r="339" spans="3:23" s="14" customFormat="1" x14ac:dyDescent="0.25">
      <c r="C339" s="34"/>
      <c r="D339" s="34"/>
      <c r="E339" s="34"/>
      <c r="F339" s="34"/>
      <c r="G339" s="34"/>
      <c r="H339" s="34"/>
      <c r="I339" s="34"/>
      <c r="J339" s="34"/>
      <c r="K339" s="52"/>
      <c r="L339" s="32"/>
      <c r="M339" s="32"/>
      <c r="N339" s="32"/>
      <c r="O339" s="2"/>
      <c r="P339" s="2"/>
      <c r="Q339" s="2"/>
      <c r="R339" s="2"/>
      <c r="S339" s="2"/>
      <c r="T339" s="2"/>
      <c r="U339" s="2"/>
      <c r="V339" s="2"/>
      <c r="W339" s="49"/>
    </row>
    <row r="340" spans="3:23" s="14" customFormat="1" x14ac:dyDescent="0.25">
      <c r="C340" s="34"/>
      <c r="D340" s="34"/>
      <c r="E340" s="34"/>
      <c r="F340" s="34"/>
      <c r="G340" s="34"/>
      <c r="H340" s="34"/>
      <c r="I340" s="34"/>
      <c r="J340" s="34"/>
      <c r="K340" s="52"/>
      <c r="L340" s="32"/>
      <c r="M340" s="32"/>
      <c r="N340" s="32"/>
      <c r="O340" s="2"/>
      <c r="P340" s="2"/>
      <c r="Q340" s="2"/>
      <c r="R340" s="2"/>
      <c r="S340" s="2"/>
      <c r="T340" s="2"/>
      <c r="U340" s="2"/>
      <c r="V340" s="2"/>
      <c r="W340" s="49"/>
    </row>
    <row r="341" spans="3:23" s="14" customFormat="1" x14ac:dyDescent="0.25">
      <c r="C341" s="34"/>
      <c r="D341" s="34"/>
      <c r="E341" s="34"/>
      <c r="F341" s="34"/>
      <c r="G341" s="34"/>
      <c r="H341" s="34"/>
      <c r="I341" s="34"/>
      <c r="J341" s="34"/>
      <c r="K341" s="52"/>
      <c r="L341" s="32"/>
      <c r="M341" s="32"/>
      <c r="N341" s="32"/>
      <c r="O341" s="2"/>
      <c r="P341" s="2"/>
      <c r="Q341" s="2"/>
      <c r="R341" s="2"/>
      <c r="S341" s="2"/>
      <c r="T341" s="2"/>
      <c r="U341" s="2"/>
      <c r="V341" s="2"/>
      <c r="W341" s="49"/>
    </row>
    <row r="342" spans="3:23" s="14" customFormat="1" x14ac:dyDescent="0.25">
      <c r="C342" s="34"/>
      <c r="D342" s="34"/>
      <c r="E342" s="34"/>
      <c r="F342" s="34"/>
      <c r="G342" s="34"/>
      <c r="H342" s="34"/>
      <c r="I342" s="34"/>
      <c r="J342" s="34"/>
      <c r="K342" s="52"/>
      <c r="L342" s="32"/>
      <c r="M342" s="32"/>
      <c r="N342" s="32"/>
      <c r="O342" s="2"/>
      <c r="P342" s="2"/>
      <c r="Q342" s="2"/>
      <c r="R342" s="2"/>
      <c r="S342" s="2"/>
      <c r="T342" s="2"/>
      <c r="U342" s="2"/>
      <c r="V342" s="2"/>
      <c r="W342" s="49"/>
    </row>
    <row r="343" spans="3:23" s="14" customFormat="1" x14ac:dyDescent="0.25">
      <c r="C343" s="34"/>
      <c r="D343" s="34"/>
      <c r="E343" s="34"/>
      <c r="F343" s="34"/>
      <c r="G343" s="34"/>
      <c r="H343" s="34"/>
      <c r="I343" s="34"/>
      <c r="J343" s="34"/>
      <c r="K343" s="52"/>
      <c r="L343" s="32"/>
      <c r="M343" s="32"/>
      <c r="N343" s="32"/>
      <c r="O343" s="2"/>
      <c r="P343" s="2"/>
      <c r="Q343" s="2"/>
      <c r="R343" s="2"/>
      <c r="S343" s="2"/>
      <c r="T343" s="2"/>
      <c r="U343" s="2"/>
      <c r="V343" s="2"/>
      <c r="W343" s="49"/>
    </row>
    <row r="344" spans="3:23" s="14" customFormat="1" x14ac:dyDescent="0.25">
      <c r="C344" s="34"/>
      <c r="D344" s="34"/>
      <c r="E344" s="34"/>
      <c r="F344" s="34"/>
      <c r="G344" s="34"/>
      <c r="H344" s="34"/>
      <c r="I344" s="34"/>
      <c r="J344" s="34"/>
      <c r="K344" s="52"/>
      <c r="L344" s="32"/>
      <c r="M344" s="32"/>
      <c r="N344" s="32"/>
      <c r="O344" s="2"/>
      <c r="P344" s="2"/>
      <c r="Q344" s="2"/>
      <c r="R344" s="2"/>
      <c r="S344" s="2"/>
      <c r="T344" s="2"/>
      <c r="U344" s="2"/>
      <c r="V344" s="2"/>
      <c r="W344" s="49"/>
    </row>
    <row r="345" spans="3:23" s="14" customFormat="1" x14ac:dyDescent="0.25">
      <c r="C345" s="34"/>
      <c r="D345" s="34"/>
      <c r="E345" s="34"/>
      <c r="F345" s="34"/>
      <c r="G345" s="34"/>
      <c r="H345" s="34"/>
      <c r="I345" s="34"/>
      <c r="J345" s="34"/>
      <c r="K345" s="52"/>
      <c r="L345" s="32"/>
      <c r="M345" s="32"/>
      <c r="N345" s="32"/>
      <c r="O345" s="2"/>
      <c r="P345" s="2"/>
      <c r="Q345" s="2"/>
      <c r="R345" s="2"/>
      <c r="S345" s="2"/>
      <c r="T345" s="2"/>
      <c r="U345" s="2"/>
      <c r="V345" s="2"/>
      <c r="W345" s="49"/>
    </row>
    <row r="346" spans="3:23" s="14" customFormat="1" x14ac:dyDescent="0.25">
      <c r="C346" s="34"/>
      <c r="D346" s="34"/>
      <c r="E346" s="34"/>
      <c r="F346" s="34"/>
      <c r="G346" s="34"/>
      <c r="H346" s="34"/>
      <c r="I346" s="34"/>
      <c r="J346" s="34"/>
      <c r="K346" s="52"/>
      <c r="L346" s="32"/>
      <c r="M346" s="32"/>
      <c r="N346" s="32"/>
      <c r="O346" s="2"/>
      <c r="P346" s="2"/>
      <c r="Q346" s="2"/>
      <c r="R346" s="2"/>
      <c r="S346" s="2"/>
      <c r="T346" s="2"/>
      <c r="U346" s="2"/>
      <c r="V346" s="2"/>
      <c r="W346" s="49"/>
    </row>
    <row r="347" spans="3:23" x14ac:dyDescent="0.25">
      <c r="C347" s="33"/>
      <c r="D347" s="33"/>
      <c r="E347" s="33"/>
      <c r="F347" s="33"/>
      <c r="G347" s="33"/>
      <c r="H347" s="33"/>
      <c r="I347" s="33"/>
      <c r="J347" s="33"/>
      <c r="K347" s="52"/>
      <c r="L347" s="32"/>
      <c r="M347" s="32"/>
      <c r="N347" s="32"/>
    </row>
    <row r="348" spans="3:23" x14ac:dyDescent="0.25">
      <c r="C348" s="33"/>
      <c r="D348" s="33"/>
      <c r="E348" s="33"/>
      <c r="F348" s="33"/>
      <c r="G348" s="33"/>
      <c r="H348" s="33"/>
      <c r="I348" s="33"/>
      <c r="J348" s="33"/>
      <c r="K348" s="52"/>
      <c r="L348" s="32"/>
      <c r="M348" s="32"/>
      <c r="N348" s="32"/>
    </row>
    <row r="349" spans="3:23" x14ac:dyDescent="0.25">
      <c r="C349" s="33"/>
      <c r="D349" s="33"/>
      <c r="E349" s="33"/>
      <c r="F349" s="33"/>
      <c r="G349" s="33"/>
      <c r="H349" s="33"/>
      <c r="I349" s="33"/>
      <c r="J349" s="33"/>
      <c r="K349" s="52"/>
      <c r="L349" s="32"/>
      <c r="M349" s="32"/>
      <c r="N349" s="32"/>
    </row>
    <row r="350" spans="3:23" x14ac:dyDescent="0.25">
      <c r="C350" s="33"/>
      <c r="D350" s="33"/>
      <c r="E350" s="33"/>
      <c r="F350" s="33"/>
      <c r="G350" s="33"/>
      <c r="H350" s="33"/>
      <c r="I350" s="33"/>
      <c r="J350" s="33"/>
      <c r="K350" s="52"/>
      <c r="L350" s="32"/>
      <c r="M350" s="32"/>
      <c r="N350" s="32"/>
    </row>
    <row r="351" spans="3:23" x14ac:dyDescent="0.25">
      <c r="C351" s="33"/>
      <c r="D351" s="33"/>
      <c r="E351" s="33"/>
      <c r="F351" s="33"/>
      <c r="G351" s="33"/>
      <c r="H351" s="33"/>
      <c r="I351" s="33"/>
      <c r="J351" s="33"/>
      <c r="K351" s="52"/>
      <c r="L351" s="32"/>
      <c r="M351" s="32"/>
      <c r="N351" s="32"/>
    </row>
    <row r="352" spans="3:23" x14ac:dyDescent="0.25">
      <c r="C352" s="33"/>
      <c r="D352" s="33"/>
      <c r="E352" s="33"/>
      <c r="F352" s="33"/>
      <c r="G352" s="33"/>
      <c r="H352" s="33"/>
      <c r="I352" s="33"/>
      <c r="J352" s="33"/>
      <c r="K352" s="52"/>
      <c r="L352" s="32"/>
      <c r="M352" s="32"/>
      <c r="N352" s="32"/>
    </row>
    <row r="353" spans="3:14" x14ac:dyDescent="0.25">
      <c r="C353" s="33"/>
      <c r="D353" s="33"/>
      <c r="E353" s="33"/>
      <c r="F353" s="33"/>
      <c r="G353" s="33"/>
      <c r="H353" s="33"/>
      <c r="I353" s="33"/>
      <c r="J353" s="33"/>
      <c r="K353" s="52"/>
      <c r="L353" s="32"/>
      <c r="M353" s="32"/>
      <c r="N353" s="32"/>
    </row>
    <row r="354" spans="3:14" x14ac:dyDescent="0.25">
      <c r="C354" s="33"/>
      <c r="D354" s="33"/>
      <c r="E354" s="33"/>
      <c r="F354" s="33"/>
      <c r="G354" s="33"/>
      <c r="H354" s="33"/>
      <c r="I354" s="33"/>
      <c r="J354" s="33"/>
      <c r="K354" s="52"/>
      <c r="L354" s="32"/>
      <c r="M354" s="32"/>
      <c r="N354" s="32"/>
    </row>
    <row r="355" spans="3:14" x14ac:dyDescent="0.25">
      <c r="C355" s="33"/>
      <c r="D355" s="33"/>
      <c r="E355" s="33"/>
      <c r="F355" s="33"/>
      <c r="G355" s="33"/>
      <c r="H355" s="33"/>
      <c r="I355" s="33"/>
      <c r="J355" s="33"/>
      <c r="K355" s="52"/>
      <c r="L355" s="32"/>
      <c r="M355" s="32"/>
      <c r="N355" s="32"/>
    </row>
    <row r="356" spans="3:14" x14ac:dyDescent="0.25">
      <c r="C356" s="33"/>
      <c r="D356" s="33"/>
      <c r="E356" s="33"/>
      <c r="F356" s="33"/>
      <c r="G356" s="33"/>
      <c r="H356" s="33"/>
      <c r="I356" s="33"/>
      <c r="J356" s="33"/>
      <c r="K356" s="52"/>
      <c r="L356" s="32"/>
      <c r="M356" s="32"/>
      <c r="N356" s="32"/>
    </row>
    <row r="357" spans="3:14" x14ac:dyDescent="0.25">
      <c r="C357" s="33"/>
      <c r="D357" s="33"/>
      <c r="E357" s="33"/>
      <c r="F357" s="33"/>
      <c r="G357" s="33"/>
      <c r="H357" s="33"/>
      <c r="I357" s="33"/>
      <c r="J357" s="33"/>
      <c r="K357" s="52"/>
      <c r="L357" s="32"/>
      <c r="M357" s="32"/>
      <c r="N357" s="32"/>
    </row>
    <row r="358" spans="3:14" x14ac:dyDescent="0.25">
      <c r="C358" s="33"/>
      <c r="D358" s="33"/>
      <c r="E358" s="33"/>
      <c r="F358" s="33"/>
      <c r="G358" s="33"/>
      <c r="H358" s="33"/>
      <c r="I358" s="33"/>
      <c r="J358" s="33"/>
      <c r="K358" s="52"/>
      <c r="L358" s="32"/>
      <c r="M358" s="32"/>
      <c r="N358" s="32"/>
    </row>
    <row r="359" spans="3:14" x14ac:dyDescent="0.25">
      <c r="C359" s="33"/>
      <c r="D359" s="33"/>
      <c r="E359" s="33"/>
      <c r="F359" s="33"/>
      <c r="G359" s="33"/>
      <c r="H359" s="33"/>
      <c r="I359" s="33"/>
      <c r="J359" s="33"/>
      <c r="K359" s="52"/>
      <c r="L359" s="32"/>
      <c r="M359" s="32"/>
      <c r="N359" s="32"/>
    </row>
    <row r="360" spans="3:14" x14ac:dyDescent="0.25">
      <c r="C360" s="33"/>
      <c r="D360" s="33"/>
      <c r="E360" s="33"/>
      <c r="F360" s="33"/>
      <c r="G360" s="33"/>
      <c r="H360" s="33"/>
      <c r="I360" s="33"/>
      <c r="J360" s="33"/>
      <c r="K360" s="52"/>
      <c r="L360" s="32"/>
      <c r="M360" s="32"/>
      <c r="N360" s="32"/>
    </row>
    <row r="361" spans="3:14" x14ac:dyDescent="0.25">
      <c r="C361" s="33"/>
      <c r="D361" s="33"/>
      <c r="E361" s="33"/>
      <c r="F361" s="33"/>
      <c r="G361" s="33"/>
      <c r="H361" s="33"/>
      <c r="I361" s="33"/>
      <c r="J361" s="33"/>
      <c r="K361" s="52"/>
      <c r="L361" s="32"/>
      <c r="M361" s="32"/>
      <c r="N361" s="32"/>
    </row>
    <row r="362" spans="3:14" x14ac:dyDescent="0.25">
      <c r="C362" s="33"/>
      <c r="D362" s="33"/>
      <c r="E362" s="33"/>
      <c r="F362" s="33"/>
      <c r="G362" s="33"/>
      <c r="H362" s="33"/>
      <c r="I362" s="33"/>
      <c r="J362" s="33"/>
      <c r="K362" s="52"/>
      <c r="L362" s="32"/>
      <c r="M362" s="32"/>
      <c r="N362" s="32"/>
    </row>
    <row r="363" spans="3:14" x14ac:dyDescent="0.25">
      <c r="C363" s="33"/>
      <c r="D363" s="33"/>
      <c r="E363" s="33"/>
      <c r="F363" s="33"/>
      <c r="G363" s="33"/>
      <c r="H363" s="33"/>
      <c r="I363" s="33"/>
      <c r="J363" s="33"/>
      <c r="K363" s="52"/>
      <c r="L363" s="32"/>
      <c r="M363" s="32"/>
      <c r="N363" s="32"/>
    </row>
    <row r="364" spans="3:14" x14ac:dyDescent="0.25">
      <c r="C364" s="33"/>
      <c r="D364" s="33"/>
      <c r="E364" s="33"/>
      <c r="F364" s="33"/>
      <c r="G364" s="33"/>
      <c r="H364" s="33"/>
      <c r="I364" s="33"/>
      <c r="J364" s="33"/>
      <c r="K364" s="52"/>
      <c r="L364" s="32"/>
      <c r="M364" s="32"/>
      <c r="N364" s="32"/>
    </row>
    <row r="365" spans="3:14" x14ac:dyDescent="0.25">
      <c r="C365" s="33"/>
      <c r="D365" s="33"/>
      <c r="E365" s="33"/>
      <c r="F365" s="33"/>
      <c r="G365" s="33"/>
      <c r="H365" s="33"/>
      <c r="I365" s="33"/>
      <c r="J365" s="33"/>
      <c r="K365" s="52"/>
      <c r="L365" s="32"/>
      <c r="M365" s="32"/>
      <c r="N365" s="32"/>
    </row>
    <row r="366" spans="3:14" x14ac:dyDescent="0.25">
      <c r="C366" s="33"/>
      <c r="D366" s="33"/>
      <c r="E366" s="33"/>
      <c r="F366" s="33"/>
      <c r="G366" s="33"/>
      <c r="H366" s="33"/>
      <c r="I366" s="33"/>
      <c r="J366" s="33"/>
      <c r="K366" s="52"/>
      <c r="L366" s="32"/>
      <c r="M366" s="32"/>
      <c r="N366" s="32"/>
    </row>
    <row r="367" spans="3:14" x14ac:dyDescent="0.25">
      <c r="C367" s="33"/>
      <c r="D367" s="33"/>
      <c r="E367" s="33"/>
      <c r="F367" s="33"/>
      <c r="G367" s="33"/>
      <c r="H367" s="33"/>
      <c r="I367" s="33"/>
      <c r="J367" s="33"/>
      <c r="K367" s="52"/>
      <c r="L367" s="32"/>
      <c r="M367" s="32"/>
      <c r="N367" s="32"/>
    </row>
    <row r="368" spans="3:14" x14ac:dyDescent="0.25">
      <c r="C368" s="33"/>
      <c r="D368" s="33"/>
      <c r="E368" s="33"/>
      <c r="F368" s="33"/>
      <c r="G368" s="33"/>
      <c r="H368" s="33"/>
      <c r="I368" s="33"/>
      <c r="J368" s="33"/>
      <c r="K368" s="52"/>
      <c r="L368" s="32"/>
      <c r="M368" s="32"/>
      <c r="N368" s="32"/>
    </row>
    <row r="369" spans="3:14" x14ac:dyDescent="0.25">
      <c r="C369" s="33"/>
      <c r="D369" s="33"/>
      <c r="E369" s="33"/>
      <c r="F369" s="33"/>
      <c r="G369" s="33"/>
      <c r="H369" s="33"/>
      <c r="I369" s="33"/>
      <c r="J369" s="33"/>
      <c r="K369" s="52"/>
      <c r="L369" s="32"/>
      <c r="M369" s="32"/>
      <c r="N369" s="32"/>
    </row>
    <row r="370" spans="3:14" x14ac:dyDescent="0.25">
      <c r="C370" s="33"/>
      <c r="D370" s="33"/>
      <c r="E370" s="33"/>
      <c r="F370" s="33"/>
      <c r="G370" s="33"/>
      <c r="H370" s="33"/>
      <c r="I370" s="33"/>
      <c r="J370" s="33"/>
      <c r="K370" s="52"/>
      <c r="L370" s="32"/>
      <c r="M370" s="32"/>
      <c r="N370" s="32"/>
    </row>
    <row r="371" spans="3:14" x14ac:dyDescent="0.25">
      <c r="C371" s="33"/>
      <c r="D371" s="33"/>
      <c r="E371" s="33"/>
      <c r="F371" s="33"/>
      <c r="G371" s="33"/>
      <c r="H371" s="33"/>
      <c r="I371" s="33"/>
      <c r="J371" s="33"/>
      <c r="K371" s="52"/>
      <c r="L371" s="32"/>
      <c r="M371" s="32"/>
      <c r="N371" s="32"/>
    </row>
    <row r="372" spans="3:14" x14ac:dyDescent="0.25">
      <c r="C372" s="33"/>
      <c r="D372" s="33"/>
      <c r="E372" s="33"/>
      <c r="F372" s="33"/>
      <c r="G372" s="33"/>
      <c r="H372" s="33"/>
      <c r="I372" s="33"/>
      <c r="J372" s="33"/>
      <c r="K372" s="52"/>
      <c r="L372" s="32"/>
      <c r="M372" s="32"/>
      <c r="N372" s="32"/>
    </row>
    <row r="373" spans="3:14" x14ac:dyDescent="0.25">
      <c r="C373" s="33"/>
      <c r="D373" s="33"/>
      <c r="E373" s="33"/>
      <c r="F373" s="33"/>
      <c r="G373" s="33"/>
      <c r="H373" s="33"/>
      <c r="I373" s="33"/>
      <c r="J373" s="33"/>
      <c r="K373" s="52"/>
      <c r="L373" s="32"/>
      <c r="M373" s="32"/>
      <c r="N373" s="32"/>
    </row>
    <row r="374" spans="3:14" x14ac:dyDescent="0.25">
      <c r="C374" s="33"/>
      <c r="D374" s="33"/>
      <c r="E374" s="33"/>
      <c r="F374" s="33"/>
      <c r="G374" s="33"/>
      <c r="H374" s="33"/>
      <c r="I374" s="33"/>
      <c r="J374" s="33"/>
      <c r="K374" s="52"/>
      <c r="L374" s="32"/>
      <c r="M374" s="32"/>
      <c r="N374" s="32"/>
    </row>
    <row r="375" spans="3:14" x14ac:dyDescent="0.25">
      <c r="C375" s="33"/>
      <c r="D375" s="33"/>
      <c r="E375" s="33"/>
      <c r="F375" s="33"/>
      <c r="G375" s="33"/>
      <c r="H375" s="33"/>
      <c r="I375" s="33"/>
      <c r="J375" s="33"/>
      <c r="K375" s="52"/>
      <c r="L375" s="32"/>
      <c r="M375" s="32"/>
      <c r="N375" s="32"/>
    </row>
    <row r="376" spans="3:14" x14ac:dyDescent="0.25">
      <c r="C376" s="33"/>
      <c r="D376" s="33"/>
      <c r="E376" s="33"/>
      <c r="F376" s="33"/>
      <c r="G376" s="33"/>
      <c r="H376" s="33"/>
      <c r="I376" s="33"/>
      <c r="J376" s="33"/>
      <c r="K376" s="52"/>
      <c r="L376" s="32"/>
      <c r="M376" s="32"/>
      <c r="N376" s="32"/>
    </row>
    <row r="377" spans="3:14" x14ac:dyDescent="0.25">
      <c r="C377" s="33"/>
      <c r="D377" s="33"/>
      <c r="E377" s="33"/>
      <c r="F377" s="33"/>
      <c r="G377" s="33"/>
      <c r="H377" s="33"/>
      <c r="I377" s="33"/>
      <c r="J377" s="33"/>
      <c r="K377" s="52"/>
      <c r="L377" s="32"/>
      <c r="M377" s="32"/>
      <c r="N377" s="32"/>
    </row>
    <row r="378" spans="3:14" x14ac:dyDescent="0.25">
      <c r="C378" s="33"/>
      <c r="D378" s="33"/>
      <c r="E378" s="33"/>
      <c r="F378" s="33"/>
      <c r="G378" s="33"/>
      <c r="H378" s="33"/>
      <c r="I378" s="33"/>
      <c r="J378" s="33"/>
      <c r="K378" s="52"/>
      <c r="L378" s="32"/>
      <c r="M378" s="32"/>
      <c r="N378" s="32"/>
    </row>
    <row r="379" spans="3:14" x14ac:dyDescent="0.25">
      <c r="C379" s="33"/>
      <c r="D379" s="33"/>
      <c r="E379" s="33"/>
      <c r="F379" s="33"/>
      <c r="G379" s="33"/>
      <c r="H379" s="33"/>
      <c r="I379" s="33"/>
      <c r="J379" s="33"/>
      <c r="K379" s="52"/>
      <c r="L379" s="32"/>
      <c r="M379" s="32"/>
      <c r="N379" s="32"/>
    </row>
    <row r="380" spans="3:14" x14ac:dyDescent="0.25">
      <c r="C380" s="33"/>
      <c r="D380" s="33"/>
      <c r="E380" s="33"/>
      <c r="F380" s="33"/>
      <c r="G380" s="33"/>
      <c r="H380" s="33"/>
      <c r="I380" s="33"/>
      <c r="J380" s="33"/>
      <c r="K380" s="52"/>
      <c r="L380" s="32"/>
      <c r="M380" s="32"/>
      <c r="N380" s="32"/>
    </row>
    <row r="381" spans="3:14" x14ac:dyDescent="0.25">
      <c r="C381" s="33"/>
      <c r="D381" s="33"/>
      <c r="E381" s="33"/>
      <c r="F381" s="33"/>
      <c r="G381" s="33"/>
      <c r="H381" s="33"/>
      <c r="I381" s="33"/>
      <c r="J381" s="33"/>
      <c r="K381" s="52"/>
      <c r="L381" s="32"/>
      <c r="M381" s="32"/>
      <c r="N381" s="32"/>
    </row>
    <row r="382" spans="3:14" x14ac:dyDescent="0.25">
      <c r="C382" s="33"/>
      <c r="D382" s="33"/>
      <c r="E382" s="33"/>
      <c r="F382" s="33"/>
      <c r="G382" s="33"/>
      <c r="H382" s="33"/>
      <c r="I382" s="33"/>
      <c r="J382" s="33"/>
      <c r="K382" s="52"/>
      <c r="L382" s="32"/>
      <c r="M382" s="32"/>
      <c r="N382" s="32"/>
    </row>
    <row r="383" spans="3:14" x14ac:dyDescent="0.25">
      <c r="C383" s="33"/>
      <c r="D383" s="33"/>
      <c r="E383" s="33"/>
      <c r="F383" s="33"/>
      <c r="G383" s="33"/>
      <c r="H383" s="33"/>
      <c r="I383" s="33"/>
      <c r="J383" s="33"/>
      <c r="K383" s="52"/>
      <c r="L383" s="32"/>
      <c r="M383" s="32"/>
      <c r="N383" s="32"/>
    </row>
    <row r="384" spans="3:14" x14ac:dyDescent="0.25">
      <c r="C384" s="33"/>
      <c r="D384" s="33"/>
      <c r="E384" s="33"/>
      <c r="F384" s="33"/>
      <c r="G384" s="33"/>
      <c r="H384" s="33"/>
      <c r="I384" s="33"/>
      <c r="J384" s="33"/>
      <c r="K384" s="52"/>
      <c r="L384" s="32"/>
      <c r="M384" s="32"/>
      <c r="N384" s="32"/>
    </row>
    <row r="385" spans="3:14" x14ac:dyDescent="0.25">
      <c r="C385" s="33"/>
      <c r="D385" s="33"/>
      <c r="E385" s="33"/>
      <c r="F385" s="33"/>
      <c r="G385" s="33"/>
      <c r="H385" s="33"/>
      <c r="I385" s="33"/>
      <c r="J385" s="33"/>
      <c r="K385" s="52"/>
      <c r="L385" s="32"/>
      <c r="M385" s="32"/>
      <c r="N385" s="32"/>
    </row>
    <row r="386" spans="3:14" x14ac:dyDescent="0.25">
      <c r="C386" s="33"/>
      <c r="D386" s="33"/>
      <c r="E386" s="33"/>
      <c r="F386" s="33"/>
      <c r="G386" s="33"/>
      <c r="H386" s="33"/>
      <c r="I386" s="33"/>
      <c r="J386" s="33"/>
      <c r="K386" s="52"/>
      <c r="L386" s="32"/>
      <c r="M386" s="32"/>
      <c r="N386" s="32"/>
    </row>
    <row r="387" spans="3:14" x14ac:dyDescent="0.25">
      <c r="C387" s="33"/>
      <c r="D387" s="33"/>
      <c r="E387" s="33"/>
      <c r="F387" s="33"/>
      <c r="G387" s="33"/>
      <c r="H387" s="33"/>
      <c r="I387" s="33"/>
      <c r="J387" s="33"/>
      <c r="K387" s="52"/>
      <c r="L387" s="32"/>
      <c r="M387" s="32"/>
      <c r="N387" s="32"/>
    </row>
    <row r="388" spans="3:14" x14ac:dyDescent="0.25">
      <c r="C388" s="33"/>
      <c r="D388" s="33"/>
      <c r="E388" s="33"/>
      <c r="F388" s="33"/>
      <c r="G388" s="33"/>
      <c r="H388" s="33"/>
      <c r="I388" s="33"/>
      <c r="J388" s="33"/>
      <c r="K388" s="52"/>
      <c r="L388" s="32"/>
      <c r="M388" s="32"/>
      <c r="N388" s="32"/>
    </row>
    <row r="389" spans="3:14" x14ac:dyDescent="0.25">
      <c r="C389" s="33"/>
      <c r="D389" s="33"/>
      <c r="E389" s="33"/>
      <c r="F389" s="33"/>
      <c r="G389" s="33"/>
      <c r="H389" s="33"/>
      <c r="I389" s="33"/>
      <c r="J389" s="33"/>
      <c r="K389" s="52"/>
      <c r="L389" s="32"/>
      <c r="M389" s="32"/>
      <c r="N389" s="32"/>
    </row>
    <row r="390" spans="3:14" x14ac:dyDescent="0.25">
      <c r="C390" s="33"/>
      <c r="D390" s="33"/>
      <c r="E390" s="33"/>
      <c r="F390" s="33"/>
      <c r="G390" s="33"/>
      <c r="H390" s="33"/>
      <c r="I390" s="33"/>
      <c r="J390" s="33"/>
      <c r="K390" s="52"/>
      <c r="L390" s="32"/>
      <c r="M390" s="32"/>
      <c r="N390" s="32"/>
    </row>
    <row r="391" spans="3:14" x14ac:dyDescent="0.25">
      <c r="C391" s="33"/>
      <c r="D391" s="33"/>
      <c r="E391" s="33"/>
      <c r="F391" s="33"/>
      <c r="G391" s="33"/>
      <c r="H391" s="33"/>
      <c r="I391" s="33"/>
      <c r="J391" s="33"/>
      <c r="K391" s="52"/>
      <c r="L391" s="32"/>
      <c r="M391" s="32"/>
      <c r="N391" s="32"/>
    </row>
    <row r="392" spans="3:14" x14ac:dyDescent="0.25">
      <c r="C392" s="33"/>
      <c r="D392" s="33"/>
      <c r="E392" s="33"/>
      <c r="F392" s="33"/>
      <c r="G392" s="33"/>
      <c r="H392" s="33"/>
      <c r="I392" s="33"/>
      <c r="J392" s="33"/>
      <c r="K392" s="52"/>
      <c r="L392" s="32"/>
      <c r="M392" s="32"/>
      <c r="N392" s="32"/>
    </row>
    <row r="393" spans="3:14" x14ac:dyDescent="0.25">
      <c r="C393" s="33"/>
      <c r="D393" s="33"/>
      <c r="E393" s="33"/>
      <c r="F393" s="33"/>
      <c r="G393" s="33"/>
      <c r="H393" s="33"/>
      <c r="I393" s="33"/>
      <c r="J393" s="33"/>
      <c r="K393" s="52"/>
      <c r="L393" s="32"/>
      <c r="M393" s="32"/>
      <c r="N393" s="32"/>
    </row>
    <row r="394" spans="3:14" x14ac:dyDescent="0.25">
      <c r="C394" s="33"/>
      <c r="D394" s="33"/>
      <c r="E394" s="33"/>
      <c r="F394" s="33"/>
      <c r="G394" s="33"/>
      <c r="H394" s="33"/>
      <c r="I394" s="33"/>
      <c r="J394" s="33"/>
      <c r="K394" s="52"/>
      <c r="L394" s="32"/>
      <c r="M394" s="32"/>
      <c r="N394" s="32"/>
    </row>
    <row r="395" spans="3:14" x14ac:dyDescent="0.25">
      <c r="C395" s="33"/>
      <c r="D395" s="33"/>
      <c r="E395" s="33"/>
      <c r="F395" s="33"/>
      <c r="G395" s="33"/>
      <c r="H395" s="33"/>
      <c r="I395" s="33"/>
      <c r="J395" s="33"/>
      <c r="K395" s="52"/>
      <c r="L395" s="32"/>
      <c r="M395" s="32"/>
      <c r="N395" s="32"/>
    </row>
    <row r="396" spans="3:14" x14ac:dyDescent="0.25">
      <c r="C396" s="33"/>
      <c r="D396" s="33"/>
      <c r="E396" s="33"/>
      <c r="F396" s="33"/>
      <c r="G396" s="33"/>
      <c r="H396" s="33"/>
      <c r="I396" s="33"/>
      <c r="J396" s="33"/>
      <c r="K396" s="52"/>
      <c r="L396" s="32"/>
      <c r="M396" s="32"/>
      <c r="N396" s="32"/>
    </row>
    <row r="397" spans="3:14" x14ac:dyDescent="0.25">
      <c r="C397" s="33"/>
      <c r="D397" s="33"/>
      <c r="E397" s="33"/>
      <c r="F397" s="33"/>
      <c r="G397" s="33"/>
      <c r="H397" s="33"/>
      <c r="I397" s="33"/>
      <c r="J397" s="33"/>
      <c r="K397" s="52"/>
      <c r="L397" s="32"/>
      <c r="M397" s="32"/>
      <c r="N397" s="32"/>
    </row>
    <row r="398" spans="3:14" x14ac:dyDescent="0.25">
      <c r="C398" s="33"/>
      <c r="D398" s="33"/>
      <c r="E398" s="33"/>
      <c r="F398" s="33"/>
      <c r="G398" s="33"/>
      <c r="H398" s="33"/>
      <c r="I398" s="33"/>
      <c r="J398" s="33"/>
      <c r="K398" s="52"/>
      <c r="L398" s="32"/>
      <c r="M398" s="32"/>
      <c r="N398" s="32"/>
    </row>
    <row r="399" spans="3:14" x14ac:dyDescent="0.25">
      <c r="C399" s="33"/>
      <c r="D399" s="33"/>
      <c r="E399" s="33"/>
      <c r="F399" s="33"/>
      <c r="G399" s="33"/>
      <c r="H399" s="33"/>
      <c r="I399" s="33"/>
      <c r="J399" s="33"/>
      <c r="K399" s="52"/>
      <c r="L399" s="32"/>
      <c r="M399" s="32"/>
      <c r="N399" s="32"/>
    </row>
    <row r="400" spans="3:14" x14ac:dyDescent="0.25">
      <c r="C400" s="33"/>
      <c r="D400" s="33"/>
      <c r="E400" s="33"/>
      <c r="F400" s="33"/>
      <c r="G400" s="33"/>
      <c r="H400" s="33"/>
      <c r="I400" s="33"/>
      <c r="J400" s="33"/>
      <c r="K400" s="52"/>
      <c r="L400" s="32"/>
      <c r="M400" s="32"/>
      <c r="N400" s="32"/>
    </row>
    <row r="401" spans="3:14" x14ac:dyDescent="0.25">
      <c r="C401" s="33"/>
      <c r="D401" s="33"/>
      <c r="E401" s="33"/>
      <c r="F401" s="33"/>
      <c r="G401" s="33"/>
      <c r="H401" s="33"/>
      <c r="I401" s="33"/>
      <c r="J401" s="33"/>
      <c r="K401" s="52"/>
      <c r="L401" s="32"/>
      <c r="M401" s="32"/>
      <c r="N401" s="32"/>
    </row>
    <row r="402" spans="3:14" x14ac:dyDescent="0.25">
      <c r="C402" s="33"/>
      <c r="D402" s="33"/>
      <c r="E402" s="33"/>
      <c r="F402" s="33"/>
      <c r="G402" s="33"/>
      <c r="H402" s="33"/>
      <c r="I402" s="33"/>
      <c r="J402" s="33"/>
      <c r="K402" s="52"/>
      <c r="L402" s="32"/>
      <c r="M402" s="32"/>
      <c r="N402" s="32"/>
    </row>
    <row r="403" spans="3:14" x14ac:dyDescent="0.25">
      <c r="C403" s="33"/>
      <c r="D403" s="33"/>
      <c r="E403" s="33"/>
      <c r="F403" s="33"/>
      <c r="G403" s="33"/>
      <c r="H403" s="33"/>
      <c r="I403" s="33"/>
      <c r="J403" s="33"/>
      <c r="K403" s="52"/>
      <c r="L403" s="32"/>
      <c r="M403" s="32"/>
      <c r="N403" s="32"/>
    </row>
    <row r="404" spans="3:14" x14ac:dyDescent="0.25">
      <c r="C404" s="33"/>
      <c r="D404" s="33"/>
      <c r="E404" s="33"/>
      <c r="F404" s="33"/>
      <c r="G404" s="33"/>
      <c r="H404" s="33"/>
      <c r="I404" s="33"/>
      <c r="J404" s="33"/>
      <c r="K404" s="52"/>
      <c r="L404" s="32"/>
      <c r="M404" s="32"/>
      <c r="N404" s="32"/>
    </row>
    <row r="405" spans="3:14" x14ac:dyDescent="0.25">
      <c r="C405" s="33"/>
      <c r="D405" s="33"/>
      <c r="E405" s="33"/>
      <c r="F405" s="33"/>
      <c r="G405" s="33"/>
      <c r="H405" s="33"/>
      <c r="I405" s="33"/>
      <c r="J405" s="33"/>
      <c r="K405" s="52"/>
      <c r="L405" s="32"/>
      <c r="M405" s="32"/>
      <c r="N405" s="32"/>
    </row>
    <row r="406" spans="3:14" x14ac:dyDescent="0.25">
      <c r="C406" s="33"/>
      <c r="D406" s="33"/>
      <c r="E406" s="33"/>
      <c r="F406" s="33"/>
      <c r="G406" s="33"/>
      <c r="H406" s="33"/>
      <c r="I406" s="33"/>
      <c r="J406" s="33"/>
      <c r="K406" s="52"/>
      <c r="L406" s="32"/>
      <c r="M406" s="32"/>
      <c r="N406" s="32"/>
    </row>
    <row r="407" spans="3:14" x14ac:dyDescent="0.25">
      <c r="C407" s="33"/>
      <c r="D407" s="33"/>
      <c r="E407" s="33"/>
      <c r="F407" s="33"/>
      <c r="G407" s="33"/>
      <c r="H407" s="33"/>
      <c r="I407" s="33"/>
      <c r="J407" s="33"/>
      <c r="K407" s="52"/>
      <c r="L407" s="32"/>
      <c r="M407" s="32"/>
      <c r="N407" s="32"/>
    </row>
    <row r="408" spans="3:14" x14ac:dyDescent="0.25">
      <c r="C408" s="33"/>
      <c r="D408" s="33"/>
      <c r="E408" s="33"/>
      <c r="F408" s="33"/>
      <c r="G408" s="33"/>
      <c r="H408" s="33"/>
      <c r="I408" s="33"/>
      <c r="J408" s="33"/>
      <c r="K408" s="52"/>
      <c r="L408" s="32"/>
      <c r="M408" s="32"/>
      <c r="N408" s="32"/>
    </row>
    <row r="409" spans="3:14" x14ac:dyDescent="0.25">
      <c r="C409" s="33"/>
      <c r="D409" s="33"/>
      <c r="E409" s="33"/>
      <c r="F409" s="33"/>
      <c r="G409" s="33"/>
      <c r="H409" s="33"/>
      <c r="I409" s="33"/>
      <c r="J409" s="33"/>
      <c r="K409" s="52"/>
      <c r="L409" s="32"/>
      <c r="M409" s="32"/>
      <c r="N409" s="32"/>
    </row>
    <row r="410" spans="3:14" x14ac:dyDescent="0.25">
      <c r="C410" s="33"/>
      <c r="D410" s="33"/>
      <c r="E410" s="33"/>
      <c r="F410" s="33"/>
      <c r="G410" s="33"/>
      <c r="H410" s="33"/>
      <c r="I410" s="33"/>
      <c r="J410" s="33"/>
      <c r="K410" s="52"/>
      <c r="L410" s="32"/>
      <c r="M410" s="32"/>
      <c r="N410" s="32"/>
    </row>
    <row r="411" spans="3:14" x14ac:dyDescent="0.25">
      <c r="C411" s="33"/>
      <c r="D411" s="33"/>
      <c r="E411" s="33"/>
      <c r="F411" s="33"/>
      <c r="G411" s="33"/>
      <c r="H411" s="33"/>
      <c r="I411" s="33"/>
      <c r="J411" s="33"/>
      <c r="K411" s="52"/>
      <c r="L411" s="32"/>
      <c r="M411" s="32"/>
      <c r="N411" s="32"/>
    </row>
    <row r="412" spans="3:14" x14ac:dyDescent="0.25">
      <c r="C412" s="33"/>
      <c r="D412" s="33"/>
      <c r="E412" s="33"/>
      <c r="F412" s="33"/>
      <c r="G412" s="33"/>
      <c r="H412" s="33"/>
      <c r="I412" s="33"/>
      <c r="J412" s="33"/>
      <c r="K412" s="52"/>
      <c r="L412" s="32"/>
      <c r="M412" s="32"/>
      <c r="N412" s="32"/>
    </row>
    <row r="413" spans="3:14" x14ac:dyDescent="0.25">
      <c r="C413" s="33"/>
      <c r="D413" s="33"/>
      <c r="E413" s="33"/>
      <c r="F413" s="33"/>
      <c r="G413" s="33"/>
      <c r="H413" s="33"/>
      <c r="I413" s="33"/>
      <c r="J413" s="33"/>
      <c r="K413" s="52"/>
      <c r="L413" s="32"/>
      <c r="M413" s="32"/>
      <c r="N413" s="32"/>
    </row>
    <row r="414" spans="3:14" x14ac:dyDescent="0.25">
      <c r="C414" s="33"/>
      <c r="D414" s="33"/>
      <c r="E414" s="33"/>
      <c r="F414" s="33"/>
      <c r="G414" s="33"/>
      <c r="H414" s="33"/>
      <c r="I414" s="33"/>
      <c r="J414" s="33"/>
      <c r="K414" s="52"/>
      <c r="L414" s="32"/>
      <c r="M414" s="32"/>
      <c r="N414" s="32"/>
    </row>
    <row r="415" spans="3:14" x14ac:dyDescent="0.25">
      <c r="C415" s="33"/>
      <c r="D415" s="33"/>
      <c r="E415" s="33"/>
      <c r="F415" s="33"/>
      <c r="G415" s="33"/>
      <c r="H415" s="33"/>
      <c r="I415" s="33"/>
      <c r="J415" s="33"/>
      <c r="K415" s="52"/>
      <c r="L415" s="32"/>
      <c r="M415" s="32"/>
      <c r="N415" s="32"/>
    </row>
    <row r="416" spans="3:14" x14ac:dyDescent="0.25">
      <c r="C416" s="33"/>
      <c r="D416" s="33"/>
      <c r="E416" s="33"/>
      <c r="F416" s="33"/>
      <c r="G416" s="33"/>
      <c r="H416" s="33"/>
      <c r="I416" s="33"/>
      <c r="J416" s="33"/>
      <c r="K416" s="52"/>
      <c r="L416" s="32"/>
      <c r="M416" s="32"/>
      <c r="N416" s="32"/>
    </row>
    <row r="417" spans="3:14" x14ac:dyDescent="0.25">
      <c r="C417" s="33"/>
      <c r="D417" s="33"/>
      <c r="E417" s="33"/>
      <c r="F417" s="33"/>
      <c r="G417" s="33"/>
      <c r="H417" s="33"/>
      <c r="I417" s="33"/>
      <c r="J417" s="33"/>
      <c r="K417" s="52"/>
      <c r="L417" s="32"/>
      <c r="M417" s="32"/>
      <c r="N417" s="32"/>
    </row>
    <row r="418" spans="3:14" x14ac:dyDescent="0.25">
      <c r="C418" s="33"/>
      <c r="D418" s="33"/>
      <c r="E418" s="33"/>
      <c r="F418" s="33"/>
      <c r="G418" s="33"/>
      <c r="H418" s="33"/>
      <c r="I418" s="33"/>
      <c r="J418" s="33"/>
      <c r="K418" s="52"/>
      <c r="L418" s="32"/>
      <c r="M418" s="32"/>
      <c r="N418" s="32"/>
    </row>
    <row r="419" spans="3:14" x14ac:dyDescent="0.25">
      <c r="C419" s="33"/>
      <c r="D419" s="33"/>
      <c r="E419" s="33"/>
      <c r="F419" s="33"/>
      <c r="G419" s="33"/>
      <c r="H419" s="33"/>
      <c r="I419" s="33"/>
      <c r="J419" s="33"/>
      <c r="K419" s="52"/>
      <c r="L419" s="32"/>
      <c r="M419" s="32"/>
      <c r="N419" s="32"/>
    </row>
    <row r="420" spans="3:14" x14ac:dyDescent="0.25">
      <c r="C420" s="33"/>
      <c r="D420" s="33"/>
      <c r="E420" s="33"/>
      <c r="F420" s="33"/>
      <c r="G420" s="33"/>
      <c r="H420" s="33"/>
      <c r="I420" s="33"/>
      <c r="J420" s="33"/>
      <c r="K420" s="52"/>
      <c r="L420" s="32"/>
      <c r="M420" s="32"/>
      <c r="N420" s="32"/>
    </row>
    <row r="421" spans="3:14" x14ac:dyDescent="0.25">
      <c r="C421" s="33"/>
      <c r="D421" s="33"/>
      <c r="E421" s="33"/>
      <c r="F421" s="33"/>
      <c r="G421" s="33"/>
      <c r="H421" s="33"/>
      <c r="I421" s="33"/>
      <c r="J421" s="33"/>
      <c r="K421" s="52"/>
      <c r="L421" s="32"/>
      <c r="M421" s="32"/>
      <c r="N421" s="32"/>
    </row>
    <row r="422" spans="3:14" x14ac:dyDescent="0.25">
      <c r="C422" s="33"/>
      <c r="D422" s="33"/>
      <c r="E422" s="33"/>
      <c r="F422" s="33"/>
      <c r="G422" s="33"/>
      <c r="H422" s="33"/>
      <c r="I422" s="33"/>
      <c r="J422" s="33"/>
      <c r="K422" s="52"/>
      <c r="L422" s="32"/>
      <c r="M422" s="32"/>
      <c r="N422" s="32"/>
    </row>
    <row r="423" spans="3:14" x14ac:dyDescent="0.25">
      <c r="C423" s="33"/>
      <c r="D423" s="33"/>
      <c r="E423" s="33"/>
      <c r="F423" s="33"/>
      <c r="G423" s="33"/>
      <c r="H423" s="33"/>
      <c r="I423" s="33"/>
      <c r="J423" s="33"/>
      <c r="K423" s="52"/>
      <c r="L423" s="32"/>
      <c r="M423" s="32"/>
      <c r="N423" s="32"/>
    </row>
    <row r="424" spans="3:14" x14ac:dyDescent="0.25">
      <c r="C424" s="33"/>
      <c r="D424" s="33"/>
      <c r="E424" s="33"/>
      <c r="F424" s="33"/>
      <c r="G424" s="33"/>
      <c r="H424" s="33"/>
      <c r="I424" s="33"/>
      <c r="J424" s="33"/>
      <c r="K424" s="52"/>
      <c r="L424" s="32"/>
      <c r="M424" s="32"/>
      <c r="N424" s="32"/>
    </row>
    <row r="425" spans="3:14" x14ac:dyDescent="0.25">
      <c r="C425" s="33"/>
      <c r="D425" s="33"/>
      <c r="E425" s="33"/>
      <c r="F425" s="33"/>
      <c r="G425" s="33"/>
      <c r="H425" s="33"/>
      <c r="I425" s="33"/>
      <c r="J425" s="33"/>
      <c r="K425" s="52"/>
      <c r="L425" s="32"/>
      <c r="M425" s="32"/>
      <c r="N425" s="32"/>
    </row>
    <row r="426" spans="3:14" x14ac:dyDescent="0.25">
      <c r="C426" s="33"/>
      <c r="D426" s="33"/>
      <c r="E426" s="33"/>
      <c r="F426" s="33"/>
      <c r="G426" s="33"/>
      <c r="H426" s="33"/>
      <c r="I426" s="33"/>
      <c r="J426" s="33"/>
      <c r="K426" s="52"/>
      <c r="L426" s="32"/>
      <c r="M426" s="32"/>
      <c r="N426" s="32"/>
    </row>
    <row r="427" spans="3:14" x14ac:dyDescent="0.25">
      <c r="C427" s="33"/>
      <c r="D427" s="33"/>
      <c r="E427" s="33"/>
      <c r="F427" s="33"/>
      <c r="G427" s="33"/>
      <c r="H427" s="33"/>
      <c r="I427" s="33"/>
      <c r="J427" s="33"/>
      <c r="K427" s="52"/>
      <c r="L427" s="32"/>
      <c r="M427" s="32"/>
      <c r="N427" s="32"/>
    </row>
    <row r="428" spans="3:14" x14ac:dyDescent="0.25">
      <c r="C428" s="33"/>
      <c r="D428" s="33"/>
      <c r="E428" s="33"/>
      <c r="F428" s="33"/>
      <c r="G428" s="33"/>
      <c r="H428" s="33"/>
      <c r="I428" s="33"/>
      <c r="J428" s="33"/>
      <c r="K428" s="52"/>
      <c r="L428" s="32"/>
      <c r="M428" s="32"/>
      <c r="N428" s="32"/>
    </row>
    <row r="429" spans="3:14" x14ac:dyDescent="0.25">
      <c r="C429" s="33"/>
      <c r="D429" s="33"/>
      <c r="E429" s="33"/>
      <c r="F429" s="33"/>
      <c r="G429" s="33"/>
      <c r="H429" s="33"/>
      <c r="I429" s="33"/>
      <c r="J429" s="33"/>
      <c r="K429" s="52"/>
      <c r="L429" s="32"/>
      <c r="M429" s="32"/>
      <c r="N429" s="32"/>
    </row>
    <row r="430" spans="3:14" x14ac:dyDescent="0.25">
      <c r="C430" s="33"/>
      <c r="D430" s="33"/>
      <c r="E430" s="33"/>
      <c r="F430" s="33"/>
      <c r="G430" s="33"/>
      <c r="H430" s="33"/>
      <c r="I430" s="33"/>
      <c r="J430" s="33"/>
      <c r="K430" s="52"/>
      <c r="L430" s="32"/>
      <c r="M430" s="32"/>
      <c r="N430" s="32"/>
    </row>
    <row r="431" spans="3:14" x14ac:dyDescent="0.25">
      <c r="C431" s="33"/>
      <c r="D431" s="33"/>
      <c r="E431" s="33"/>
      <c r="F431" s="33"/>
      <c r="G431" s="33"/>
      <c r="H431" s="33"/>
      <c r="I431" s="33"/>
      <c r="J431" s="33"/>
      <c r="K431" s="52"/>
      <c r="L431" s="32"/>
      <c r="M431" s="32"/>
      <c r="N431" s="32"/>
    </row>
    <row r="432" spans="3:14" x14ac:dyDescent="0.25">
      <c r="C432" s="33"/>
      <c r="D432" s="33"/>
      <c r="E432" s="33"/>
      <c r="F432" s="33"/>
      <c r="G432" s="33"/>
      <c r="H432" s="33"/>
      <c r="I432" s="33"/>
      <c r="J432" s="33"/>
      <c r="K432" s="52"/>
      <c r="L432" s="32"/>
      <c r="M432" s="32"/>
      <c r="N432" s="32"/>
    </row>
    <row r="433" spans="3:14" x14ac:dyDescent="0.25">
      <c r="C433" s="33"/>
      <c r="D433" s="33"/>
      <c r="E433" s="33"/>
      <c r="F433" s="33"/>
      <c r="G433" s="33"/>
      <c r="H433" s="33"/>
      <c r="I433" s="33"/>
      <c r="J433" s="33"/>
      <c r="K433" s="52"/>
      <c r="L433" s="32"/>
      <c r="M433" s="32"/>
      <c r="N433" s="32"/>
    </row>
    <row r="434" spans="3:14" x14ac:dyDescent="0.25">
      <c r="C434" s="33"/>
      <c r="D434" s="33"/>
      <c r="E434" s="33"/>
      <c r="F434" s="33"/>
      <c r="G434" s="33"/>
      <c r="H434" s="33"/>
      <c r="I434" s="33"/>
      <c r="J434" s="33"/>
      <c r="K434" s="52"/>
      <c r="L434" s="32"/>
      <c r="M434" s="32"/>
      <c r="N434" s="32"/>
    </row>
    <row r="435" spans="3:14" x14ac:dyDescent="0.25">
      <c r="C435" s="33"/>
      <c r="D435" s="33"/>
      <c r="E435" s="33"/>
      <c r="F435" s="33"/>
      <c r="G435" s="33"/>
      <c r="H435" s="33"/>
      <c r="I435" s="33"/>
      <c r="J435" s="33"/>
      <c r="K435" s="52"/>
      <c r="L435" s="32"/>
      <c r="M435" s="32"/>
      <c r="N435" s="32"/>
    </row>
    <row r="436" spans="3:14" x14ac:dyDescent="0.25">
      <c r="C436" s="33"/>
      <c r="D436" s="33"/>
      <c r="E436" s="33"/>
      <c r="F436" s="33"/>
      <c r="G436" s="33"/>
      <c r="H436" s="33"/>
      <c r="I436" s="33"/>
      <c r="J436" s="33"/>
      <c r="K436" s="52"/>
      <c r="L436" s="32"/>
      <c r="M436" s="32"/>
      <c r="N436" s="32"/>
    </row>
    <row r="437" spans="3:14" x14ac:dyDescent="0.25">
      <c r="C437" s="33"/>
      <c r="D437" s="33"/>
      <c r="E437" s="33"/>
      <c r="F437" s="33"/>
      <c r="G437" s="33"/>
      <c r="H437" s="33"/>
      <c r="I437" s="33"/>
      <c r="J437" s="33"/>
      <c r="K437" s="52"/>
      <c r="L437" s="32"/>
      <c r="M437" s="32"/>
      <c r="N437" s="32"/>
    </row>
    <row r="438" spans="3:14" x14ac:dyDescent="0.25">
      <c r="C438" s="33"/>
      <c r="D438" s="33"/>
      <c r="E438" s="33"/>
      <c r="F438" s="33"/>
      <c r="G438" s="33"/>
      <c r="H438" s="33"/>
      <c r="I438" s="33"/>
      <c r="J438" s="33"/>
      <c r="K438" s="52"/>
      <c r="L438" s="32"/>
      <c r="M438" s="32"/>
      <c r="N438" s="32"/>
    </row>
    <row r="439" spans="3:14" x14ac:dyDescent="0.25">
      <c r="C439" s="33"/>
      <c r="D439" s="33"/>
      <c r="E439" s="33"/>
      <c r="F439" s="33"/>
      <c r="G439" s="33"/>
      <c r="H439" s="33"/>
      <c r="I439" s="33"/>
      <c r="J439" s="33"/>
      <c r="K439" s="52"/>
      <c r="L439" s="32"/>
      <c r="M439" s="32"/>
      <c r="N439" s="32"/>
    </row>
    <row r="440" spans="3:14" x14ac:dyDescent="0.25">
      <c r="C440" s="33"/>
      <c r="D440" s="33"/>
      <c r="E440" s="33"/>
      <c r="F440" s="33"/>
      <c r="G440" s="33"/>
      <c r="H440" s="33"/>
      <c r="I440" s="33"/>
      <c r="J440" s="33"/>
      <c r="K440" s="52"/>
      <c r="L440" s="32"/>
      <c r="M440" s="32"/>
      <c r="N440" s="32"/>
    </row>
    <row r="441" spans="3:14" x14ac:dyDescent="0.25">
      <c r="C441" s="33"/>
      <c r="D441" s="33"/>
      <c r="E441" s="33"/>
      <c r="F441" s="33"/>
      <c r="G441" s="33"/>
      <c r="H441" s="33"/>
      <c r="I441" s="33"/>
      <c r="J441" s="33"/>
      <c r="K441" s="52"/>
      <c r="L441" s="32"/>
      <c r="M441" s="32"/>
      <c r="N441" s="32"/>
    </row>
    <row r="442" spans="3:14" x14ac:dyDescent="0.25">
      <c r="C442" s="33"/>
      <c r="D442" s="33"/>
      <c r="E442" s="33"/>
      <c r="F442" s="33"/>
      <c r="G442" s="33"/>
      <c r="H442" s="33"/>
      <c r="I442" s="33"/>
      <c r="J442" s="33"/>
      <c r="K442" s="52"/>
      <c r="L442" s="32"/>
      <c r="M442" s="32"/>
      <c r="N442" s="32"/>
    </row>
    <row r="443" spans="3:14" x14ac:dyDescent="0.25">
      <c r="C443" s="33"/>
      <c r="D443" s="33"/>
      <c r="E443" s="33"/>
      <c r="F443" s="33"/>
      <c r="G443" s="33"/>
      <c r="H443" s="33"/>
      <c r="I443" s="33"/>
      <c r="J443" s="33"/>
      <c r="K443" s="52"/>
      <c r="L443" s="32"/>
      <c r="M443" s="32"/>
      <c r="N443" s="32"/>
    </row>
    <row r="444" spans="3:14" x14ac:dyDescent="0.25">
      <c r="C444" s="33"/>
      <c r="D444" s="33"/>
      <c r="E444" s="33"/>
      <c r="F444" s="33"/>
      <c r="G444" s="33"/>
      <c r="H444" s="33"/>
      <c r="I444" s="33"/>
      <c r="J444" s="33"/>
      <c r="K444" s="52"/>
      <c r="L444" s="32"/>
      <c r="M444" s="32"/>
      <c r="N444" s="32"/>
    </row>
    <row r="445" spans="3:14" x14ac:dyDescent="0.25">
      <c r="C445" s="33"/>
      <c r="D445" s="33"/>
      <c r="E445" s="33"/>
      <c r="F445" s="33"/>
      <c r="G445" s="33"/>
      <c r="H445" s="33"/>
      <c r="I445" s="33"/>
      <c r="J445" s="33"/>
      <c r="K445" s="52"/>
      <c r="L445" s="32"/>
      <c r="M445" s="32"/>
      <c r="N445" s="32"/>
    </row>
    <row r="446" spans="3:14" x14ac:dyDescent="0.25">
      <c r="C446" s="33"/>
      <c r="D446" s="33"/>
      <c r="E446" s="33"/>
      <c r="F446" s="33"/>
      <c r="G446" s="33"/>
      <c r="H446" s="33"/>
      <c r="I446" s="33"/>
      <c r="J446" s="33"/>
      <c r="K446" s="52"/>
      <c r="L446" s="32"/>
      <c r="M446" s="32"/>
      <c r="N446" s="32"/>
    </row>
    <row r="447" spans="3:14" x14ac:dyDescent="0.25">
      <c r="C447" s="33"/>
      <c r="D447" s="33"/>
      <c r="E447" s="33"/>
      <c r="F447" s="33"/>
      <c r="G447" s="33"/>
      <c r="H447" s="33"/>
      <c r="I447" s="33"/>
      <c r="J447" s="33"/>
      <c r="K447" s="52"/>
      <c r="L447" s="32"/>
      <c r="M447" s="32"/>
    </row>
    <row r="448" spans="3:14" x14ac:dyDescent="0.25">
      <c r="C448" s="33"/>
      <c r="D448" s="33"/>
      <c r="E448" s="33"/>
      <c r="F448" s="33"/>
      <c r="G448" s="33"/>
      <c r="H448" s="33"/>
      <c r="I448" s="33"/>
      <c r="J448" s="33"/>
      <c r="K448" s="52"/>
      <c r="L448" s="32"/>
      <c r="M448" s="32"/>
    </row>
    <row r="449" spans="3:13" x14ac:dyDescent="0.25">
      <c r="C449" s="33"/>
      <c r="D449" s="33"/>
      <c r="E449" s="33"/>
      <c r="F449" s="33"/>
      <c r="G449" s="33"/>
      <c r="H449" s="33"/>
      <c r="I449" s="33"/>
      <c r="J449" s="33"/>
      <c r="K449" s="52"/>
      <c r="L449" s="32"/>
      <c r="M449" s="32"/>
    </row>
    <row r="450" spans="3:13" x14ac:dyDescent="0.25">
      <c r="C450" s="33"/>
      <c r="D450" s="33"/>
      <c r="E450" s="33"/>
      <c r="F450" s="33"/>
      <c r="G450" s="33"/>
      <c r="H450" s="33"/>
      <c r="I450" s="33"/>
      <c r="J450" s="33"/>
      <c r="K450" s="52"/>
      <c r="L450" s="32"/>
      <c r="M450" s="32"/>
    </row>
    <row r="451" spans="3:13" x14ac:dyDescent="0.25">
      <c r="C451" s="33"/>
      <c r="D451" s="33"/>
      <c r="E451" s="33"/>
      <c r="F451" s="33"/>
      <c r="G451" s="33"/>
      <c r="H451" s="33"/>
      <c r="I451" s="33"/>
      <c r="J451" s="33"/>
      <c r="K451" s="52"/>
      <c r="L451" s="32"/>
      <c r="M451" s="32"/>
    </row>
    <row r="452" spans="3:13" x14ac:dyDescent="0.25">
      <c r="C452" s="33"/>
      <c r="D452" s="33"/>
      <c r="E452" s="33"/>
      <c r="F452" s="33"/>
      <c r="G452" s="33"/>
      <c r="H452" s="33"/>
      <c r="I452" s="33"/>
      <c r="J452" s="33"/>
      <c r="K452" s="52"/>
      <c r="L452" s="32"/>
      <c r="M452" s="32"/>
    </row>
    <row r="453" spans="3:13" x14ac:dyDescent="0.25">
      <c r="C453" s="33"/>
      <c r="D453" s="33"/>
      <c r="E453" s="33"/>
      <c r="F453" s="33"/>
      <c r="G453" s="33"/>
      <c r="H453" s="33"/>
      <c r="I453" s="33"/>
      <c r="J453" s="33"/>
      <c r="K453" s="52"/>
      <c r="L453" s="32"/>
      <c r="M453" s="32"/>
    </row>
    <row r="454" spans="3:13" x14ac:dyDescent="0.25">
      <c r="C454" s="33"/>
      <c r="D454" s="33"/>
      <c r="E454" s="33"/>
      <c r="F454" s="33"/>
      <c r="G454" s="33"/>
      <c r="H454" s="33"/>
      <c r="I454" s="33"/>
      <c r="J454" s="33"/>
      <c r="K454" s="52"/>
      <c r="L454" s="32"/>
      <c r="M454" s="32"/>
    </row>
    <row r="455" spans="3:13" x14ac:dyDescent="0.25">
      <c r="C455" s="33"/>
      <c r="D455" s="33"/>
      <c r="E455" s="33"/>
      <c r="F455" s="33"/>
      <c r="G455" s="33"/>
      <c r="H455" s="33"/>
      <c r="I455" s="33"/>
      <c r="J455" s="33"/>
      <c r="K455" s="52"/>
      <c r="L455" s="32"/>
      <c r="M455" s="32"/>
    </row>
    <row r="456" spans="3:13" x14ac:dyDescent="0.25">
      <c r="C456" s="33"/>
      <c r="D456" s="33"/>
      <c r="E456" s="33"/>
      <c r="F456" s="33"/>
      <c r="G456" s="33"/>
      <c r="H456" s="33"/>
      <c r="I456" s="33"/>
      <c r="J456" s="33"/>
      <c r="K456" s="52"/>
      <c r="L456" s="32"/>
      <c r="M456" s="32"/>
    </row>
    <row r="457" spans="3:13" x14ac:dyDescent="0.25">
      <c r="C457" s="33"/>
      <c r="D457" s="33"/>
      <c r="E457" s="33"/>
      <c r="F457" s="33"/>
      <c r="G457" s="33"/>
      <c r="H457" s="33"/>
      <c r="I457" s="33"/>
      <c r="J457" s="33"/>
      <c r="K457" s="52"/>
      <c r="L457" s="32"/>
      <c r="M457" s="32"/>
    </row>
    <row r="458" spans="3:13" x14ac:dyDescent="0.25">
      <c r="C458" s="33"/>
      <c r="D458" s="33"/>
      <c r="E458" s="33"/>
      <c r="F458" s="33"/>
      <c r="G458" s="33"/>
      <c r="H458" s="33"/>
      <c r="I458" s="33"/>
      <c r="J458" s="33"/>
      <c r="K458" s="52"/>
      <c r="L458" s="32"/>
      <c r="M458" s="32"/>
    </row>
    <row r="459" spans="3:13" x14ac:dyDescent="0.25">
      <c r="C459" s="33"/>
      <c r="D459" s="33"/>
      <c r="E459" s="33"/>
      <c r="F459" s="33"/>
      <c r="G459" s="33"/>
      <c r="H459" s="33"/>
      <c r="I459" s="33"/>
      <c r="J459" s="33"/>
      <c r="K459" s="52"/>
      <c r="L459" s="32"/>
      <c r="M459" s="32"/>
    </row>
    <row r="460" spans="3:13" x14ac:dyDescent="0.25">
      <c r="C460" s="33"/>
      <c r="D460" s="33"/>
      <c r="E460" s="33"/>
      <c r="F460" s="33"/>
      <c r="G460" s="33"/>
      <c r="H460" s="33"/>
      <c r="I460" s="33"/>
      <c r="J460" s="33"/>
      <c r="K460" s="52"/>
      <c r="L460" s="32"/>
      <c r="M460" s="32"/>
    </row>
    <row r="461" spans="3:13" x14ac:dyDescent="0.25">
      <c r="C461" s="33"/>
      <c r="D461" s="33"/>
      <c r="E461" s="33"/>
      <c r="F461" s="33"/>
      <c r="G461" s="33"/>
      <c r="H461" s="33"/>
      <c r="I461" s="33"/>
      <c r="J461" s="33"/>
      <c r="K461" s="52"/>
      <c r="L461" s="32"/>
      <c r="M461" s="32"/>
    </row>
    <row r="462" spans="3:13" x14ac:dyDescent="0.25">
      <c r="C462" s="33"/>
      <c r="D462" s="33"/>
      <c r="E462" s="33"/>
      <c r="F462" s="33"/>
      <c r="G462" s="33"/>
      <c r="H462" s="33"/>
      <c r="I462" s="33"/>
      <c r="J462" s="33"/>
      <c r="K462" s="52"/>
      <c r="L462" s="32"/>
      <c r="M462" s="32"/>
    </row>
    <row r="463" spans="3:13" x14ac:dyDescent="0.25">
      <c r="C463" s="33"/>
      <c r="D463" s="33"/>
      <c r="E463" s="33"/>
      <c r="F463" s="33"/>
      <c r="G463" s="33"/>
      <c r="H463" s="33"/>
      <c r="I463" s="33"/>
      <c r="J463" s="33"/>
      <c r="K463" s="52"/>
      <c r="L463" s="32"/>
      <c r="M463" s="32"/>
    </row>
    <row r="464" spans="3:13" x14ac:dyDescent="0.25">
      <c r="C464" s="33"/>
      <c r="D464" s="33"/>
      <c r="E464" s="33"/>
      <c r="F464" s="33"/>
      <c r="G464" s="33"/>
      <c r="H464" s="33"/>
      <c r="I464" s="33"/>
      <c r="J464" s="33"/>
      <c r="K464" s="52"/>
      <c r="L464" s="32"/>
      <c r="M464" s="32"/>
    </row>
    <row r="465" spans="3:13" x14ac:dyDescent="0.25">
      <c r="C465" s="33"/>
      <c r="D465" s="33"/>
      <c r="E465" s="33"/>
      <c r="F465" s="33"/>
      <c r="G465" s="33"/>
      <c r="H465" s="33"/>
      <c r="I465" s="33"/>
      <c r="J465" s="33"/>
      <c r="K465" s="52"/>
      <c r="L465" s="32"/>
      <c r="M465" s="32"/>
    </row>
    <row r="466" spans="3:13" x14ac:dyDescent="0.25">
      <c r="C466" s="33"/>
      <c r="D466" s="33"/>
      <c r="E466" s="33"/>
      <c r="F466" s="33"/>
      <c r="G466" s="33"/>
      <c r="H466" s="33"/>
      <c r="I466" s="33"/>
      <c r="J466" s="33"/>
      <c r="K466" s="52"/>
      <c r="L466" s="32"/>
      <c r="M466" s="32"/>
    </row>
    <row r="467" spans="3:13" x14ac:dyDescent="0.25">
      <c r="C467" s="33"/>
      <c r="D467" s="33"/>
      <c r="E467" s="33"/>
      <c r="F467" s="33"/>
      <c r="G467" s="33"/>
      <c r="H467" s="33"/>
      <c r="I467" s="33"/>
      <c r="J467" s="33"/>
      <c r="K467" s="52"/>
      <c r="L467" s="32"/>
      <c r="M467" s="32"/>
    </row>
    <row r="468" spans="3:13" x14ac:dyDescent="0.25">
      <c r="C468" s="33"/>
      <c r="D468" s="33"/>
      <c r="E468" s="33"/>
      <c r="F468" s="33"/>
      <c r="G468" s="33"/>
      <c r="H468" s="33"/>
      <c r="I468" s="33"/>
      <c r="J468" s="33"/>
      <c r="K468" s="52"/>
      <c r="L468" s="32"/>
      <c r="M468" s="32"/>
    </row>
    <row r="469" spans="3:13" x14ac:dyDescent="0.25">
      <c r="C469" s="33"/>
      <c r="D469" s="33"/>
      <c r="E469" s="33"/>
      <c r="F469" s="33"/>
      <c r="G469" s="33"/>
      <c r="H469" s="33"/>
      <c r="I469" s="33"/>
      <c r="J469" s="33"/>
      <c r="K469" s="52"/>
      <c r="L469" s="32"/>
      <c r="M469" s="32"/>
    </row>
    <row r="470" spans="3:13" x14ac:dyDescent="0.25">
      <c r="C470" s="33"/>
      <c r="D470" s="33"/>
      <c r="E470" s="33"/>
      <c r="F470" s="33"/>
      <c r="G470" s="33"/>
      <c r="H470" s="33"/>
      <c r="I470" s="33"/>
      <c r="J470" s="33"/>
      <c r="K470" s="52"/>
      <c r="L470" s="32"/>
      <c r="M470" s="32"/>
    </row>
    <row r="471" spans="3:13" x14ac:dyDescent="0.25">
      <c r="C471" s="33"/>
      <c r="D471" s="33"/>
      <c r="E471" s="33"/>
      <c r="F471" s="33"/>
      <c r="G471" s="33"/>
      <c r="H471" s="33"/>
      <c r="I471" s="33"/>
      <c r="J471" s="33"/>
      <c r="K471" s="52"/>
      <c r="L471" s="32"/>
      <c r="M471" s="32"/>
    </row>
    <row r="472" spans="3:13" x14ac:dyDescent="0.25">
      <c r="C472" s="33"/>
      <c r="D472" s="33"/>
      <c r="E472" s="33"/>
      <c r="F472" s="33"/>
      <c r="G472" s="33"/>
      <c r="H472" s="33"/>
      <c r="I472" s="33"/>
      <c r="J472" s="33"/>
      <c r="K472" s="52"/>
      <c r="L472" s="32"/>
      <c r="M472" s="32"/>
    </row>
    <row r="473" spans="3:13" x14ac:dyDescent="0.25">
      <c r="C473" s="34"/>
      <c r="D473" s="34"/>
      <c r="E473" s="34"/>
      <c r="F473" s="34"/>
      <c r="G473" s="34"/>
      <c r="H473" s="34"/>
      <c r="I473" s="34"/>
      <c r="J473" s="34"/>
      <c r="K473" s="52"/>
      <c r="L473" s="32"/>
      <c r="M473" s="32"/>
    </row>
    <row r="474" spans="3:13" x14ac:dyDescent="0.25">
      <c r="C474" s="34"/>
      <c r="D474" s="34"/>
      <c r="E474" s="34"/>
      <c r="F474" s="34"/>
      <c r="G474" s="34"/>
      <c r="H474" s="34"/>
      <c r="I474" s="34"/>
      <c r="J474" s="34"/>
      <c r="K474" s="52"/>
      <c r="L474" s="32"/>
      <c r="M474" s="32"/>
    </row>
    <row r="475" spans="3:13" x14ac:dyDescent="0.25">
      <c r="C475" s="34"/>
      <c r="D475" s="34"/>
      <c r="E475" s="34"/>
      <c r="F475" s="34"/>
      <c r="G475" s="34"/>
      <c r="H475" s="34"/>
      <c r="I475" s="34"/>
      <c r="J475" s="34"/>
      <c r="K475" s="52"/>
      <c r="L475" s="32"/>
      <c r="M475" s="32"/>
    </row>
  </sheetData>
  <sheetProtection algorithmName="SHA-512" hashValue="34035/sf8kWwD0su67R+G9V4dp5Ai1m5x7c/ZstMfm1ZrLM3RI9ntOYX+ocuFkHa00oRawtD7N8u4hkvIfVhqA==" saltValue="KM8ZslQFxxFZMYnKsj7kqA==" spinCount="100000" sheet="1" selectLockedCells="1"/>
  <mergeCells count="35">
    <mergeCell ref="D93:G93"/>
    <mergeCell ref="D95:G95"/>
    <mergeCell ref="D97:G97"/>
    <mergeCell ref="F101:G101"/>
    <mergeCell ref="C68:G68"/>
    <mergeCell ref="C91:J91"/>
    <mergeCell ref="C87:E87"/>
    <mergeCell ref="C74:E74"/>
    <mergeCell ref="C70:E70"/>
    <mergeCell ref="C85:E85"/>
    <mergeCell ref="C83:E83"/>
    <mergeCell ref="C89:I89"/>
    <mergeCell ref="C9:J9"/>
    <mergeCell ref="C12:J12"/>
    <mergeCell ref="C62:I62"/>
    <mergeCell ref="C28:I28"/>
    <mergeCell ref="C33:I33"/>
    <mergeCell ref="C10:J10"/>
    <mergeCell ref="C1:J1"/>
    <mergeCell ref="C2:J2"/>
    <mergeCell ref="C6:F6"/>
    <mergeCell ref="C7:H7"/>
    <mergeCell ref="C5:J5"/>
    <mergeCell ref="C64:J64"/>
    <mergeCell ref="C17:H17"/>
    <mergeCell ref="C13:G13"/>
    <mergeCell ref="C15:J15"/>
    <mergeCell ref="C41:E41"/>
    <mergeCell ref="C43:E43"/>
    <mergeCell ref="C45:E45"/>
    <mergeCell ref="C56:E56"/>
    <mergeCell ref="C58:E58"/>
    <mergeCell ref="C60:E60"/>
    <mergeCell ref="C49:I49"/>
    <mergeCell ref="C34:I34"/>
  </mergeCells>
  <dataValidations xWindow="587" yWindow="609" count="11">
    <dataValidation type="list" allowBlank="1" showInputMessage="1" showErrorMessage="1" promptTitle="Vælg fra listen" prompt="Klik i højre side af cellen og vælg hvilken type hus" sqref="G70" xr:uid="{00000000-0002-0000-0000-000000000000}">
      <formula1>$D$206:$E$206</formula1>
    </dataValidation>
    <dataValidation type="list" allowBlank="1" showInputMessage="1" showErrorMessage="1" promptTitle="Vælg" prompt="Klik i højre side af cellen og vælg Ja eller Nej" sqref="F83 B36 D50 B51 D31:D48 B30 F56 D63 F41 B66 H74:H79 H81" xr:uid="{00000000-0002-0000-0000-000001000000}">
      <formula1>$H$209:$H$210</formula1>
    </dataValidation>
    <dataValidation allowBlank="1" showInputMessage="1" showErrorMessage="1" promptTitle="Skriv" prompt="Skriv antal dage der har været frit logi til rådighed" sqref="H35 H38:H40 H63 H50 H30:H48" xr:uid="{00000000-0002-0000-0000-000004000000}"/>
    <dataValidation allowBlank="1" showInputMessage="1" showErrorMessage="1" promptTitle="Skriv" prompt="Skriv antal dage der har været bolig til rådighed" sqref="H66" xr:uid="{00000000-0002-0000-0000-000005000000}"/>
    <dataValidation allowBlank="1" showInputMessage="1" showErrorMessage="1" promptTitle="Skriv" prompt="Angiv beløb for perioden, hvis der har været en egenbetaling" sqref="H68" xr:uid="{00000000-0002-0000-0000-000006000000}"/>
    <dataValidation allowBlank="1" showInputMessage="1" showErrorMessage="1" promptTitle="Skriv" prompt="Angiv antal m2 boligens areal udgør" sqref="D72" xr:uid="{00000000-0002-0000-0000-000007000000}"/>
    <dataValidation allowBlank="1" showInputMessage="1" showErrorMessage="1" promptTitle="Skriv" prompt="Angiv boligens opførelsessum pr. m2" sqref="H72" xr:uid="{00000000-0002-0000-0000-000008000000}"/>
    <dataValidation allowBlank="1" showInputMessage="1" showErrorMessage="1" promptTitle="Skriv" prompt="Angiv det faktuelt samlede beløb af fri el, varme mv. i perioden" sqref="F85 F43 F58" xr:uid="{00000000-0002-0000-0000-000009000000}"/>
    <dataValidation allowBlank="1" showInputMessage="1" showErrorMessage="1" promptTitle="Skriv" prompt="Angiv periodens samlede beløb, hvis der har været en egenbetaling af el, varme mv. hvis denne delvis er betalt af arbejdsgiver" sqref="F87 F45 F60" xr:uid="{00000000-0002-0000-0000-00000A000000}"/>
    <dataValidation allowBlank="1" showInputMessage="1" showErrorMessage="1" promptTitle="Skriv" prompt="Skriv antal dage der har været vakant- eller prævakant bolig til rådighed" sqref="H36 H51" xr:uid="{18762852-BE63-4D16-AF98-B81222AA5392}"/>
    <dataValidation allowBlank="1" showInputMessage="1" showErrorMessage="1" promptTitle="Skriv" prompt="Skriv antal rum der har været til rådighed" sqref="H37 H52" xr:uid="{E4EEC459-F063-4F4E-97B1-F1B12BFDB757}"/>
  </dataValidations>
  <hyperlinks>
    <hyperlink ref="G6" r:id="rId1" xr:uid="{6DDA8493-CCF9-41E0-AFE8-B07B3BCDE6CF}"/>
  </hyperlinks>
  <pageMargins left="0.70866141732283472" right="0.51181102362204722" top="0.59055118110236227" bottom="0.59055118110236227" header="0.31496062992125984" footer="0.31496062992125984"/>
  <pageSetup paperSize="9" scale="66" orientation="portrait" r:id="rId2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Ark1</vt:lpstr>
      <vt:lpstr>Antal_rum</vt:lpstr>
      <vt:lpstr>'Ark1'!Udskriftsområde</vt:lpstr>
    </vt:vector>
  </TitlesOfParts>
  <Company>Kalaallit Nunaanni Namminersorlutik Oqartussat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Ferdinand Hammeken</dc:creator>
  <cp:lastModifiedBy>Nina Poulsen Heilmann</cp:lastModifiedBy>
  <cp:lastPrinted>2026-04-23T15:57:49Z</cp:lastPrinted>
  <dcterms:created xsi:type="dcterms:W3CDTF">2013-02-01T12:54:25Z</dcterms:created>
  <dcterms:modified xsi:type="dcterms:W3CDTF">2026-04-23T15:59:16Z</dcterms:modified>
</cp:coreProperties>
</file>