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lanketter\Overskydende skat\"/>
    </mc:Choice>
  </mc:AlternateContent>
  <xr:revisionPtr revIDLastSave="0" documentId="13_ncr:1_{91582223-4CD2-4705-AF30-559A782E4235}" xr6:coauthVersionLast="47" xr6:coauthVersionMax="47" xr10:uidLastSave="{00000000-0000-0000-0000-000000000000}"/>
  <bookViews>
    <workbookView xWindow="630" yWindow="2070" windowWidth="28230" windowHeight="1326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1" l="1"/>
  <c r="O21" i="1" l="1"/>
  <c r="O9" i="1"/>
  <c r="O8" i="1"/>
  <c r="O52" i="1" l="1"/>
  <c r="O11" i="1" l="1"/>
  <c r="O28" i="1" l="1"/>
  <c r="O30" i="1" s="1"/>
  <c r="O58" i="1" l="1"/>
</calcChain>
</file>

<file path=xl/sharedStrings.xml><?xml version="1.0" encoding="utf-8"?>
<sst xmlns="http://schemas.openxmlformats.org/spreadsheetml/2006/main" count="65" uniqueCount="52">
  <si>
    <t>-</t>
  </si>
  <si>
    <t>=</t>
  </si>
  <si>
    <t>1.</t>
  </si>
  <si>
    <t>2.</t>
  </si>
  <si>
    <t>3.</t>
  </si>
  <si>
    <t>4.</t>
  </si>
  <si>
    <t>kr.</t>
  </si>
  <si>
    <t xml:space="preserve"> </t>
  </si>
  <si>
    <t>+</t>
  </si>
  <si>
    <t xml:space="preserve">                                                                                                          </t>
  </si>
  <si>
    <t>Inuup normua.:</t>
  </si>
  <si>
    <t>Ateq:</t>
  </si>
  <si>
    <t xml:space="preserve">Aningaasarsiat A-t katillugit </t>
  </si>
  <si>
    <t>Aningaasarsiat B-t katillugit</t>
  </si>
  <si>
    <t>Aningaasarsiat B-t akileraarutitaqanngitsut (aapparisap atunngitsuugarisimasinnaasai ilanngullugit)</t>
  </si>
  <si>
    <t>Ilanngaatigineqarsinnaasut ilanngaatiginerat</t>
  </si>
  <si>
    <t>Aningaasarsiat akileraaruteqaataasussat</t>
  </si>
  <si>
    <t>Inummut ilanngaat</t>
  </si>
  <si>
    <t> inummut ilanngaat   x    ullut akileraartussaaffiit</t>
  </si>
  <si>
    <t>Akileraarutit A-nut akiliutaasimasut uani nalunaarneqassapput:</t>
  </si>
  <si>
    <t>Akileraarutit A-t</t>
  </si>
  <si>
    <t xml:space="preserve">Sulisitsisoq: </t>
  </si>
  <si>
    <t>Akileraarutit B-t Akilikkat</t>
  </si>
  <si>
    <t xml:space="preserve">Akileraarutit A-t B-llu tamakkerlugit. Kisitsit akileraarutissavinnit naatsorsukkanit </t>
  </si>
  <si>
    <t>ilanngaatigineqassapput:</t>
  </si>
  <si>
    <t>Kisitsit minus-iuppat (-) akileraarutit sippuutaannik pissaqassaatit, kisitsillu plus-iuppat (+)</t>
  </si>
  <si>
    <t>akileraarutissat sinnerinik akiligassaqassaatit</t>
  </si>
  <si>
    <t>Kommunini akileraarusiissutit tamakkiisut:</t>
  </si>
  <si>
    <t xml:space="preserve">Akileraartarnermut Aqutsisoqarfik      </t>
  </si>
  <si>
    <t>Aningaasarsiat akileraarusigassat (100 kr.-inut qaninnernut ammut akunnaallisat)</t>
  </si>
  <si>
    <t>Akileraarutissaviit, aningaasarsiat akileraarusigassat</t>
  </si>
  <si>
    <r>
      <t xml:space="preserve">Akileraartussaaneq ukiumit ataatsimit sivikinneruppat, </t>
    </r>
    <r>
      <rPr>
        <b/>
        <sz val="11"/>
        <rFont val="Arial"/>
        <family val="2"/>
      </rPr>
      <t>ullut nalunaarutigineqassapput:</t>
    </r>
  </si>
  <si>
    <t>Kommuneqarfik Sermersooq</t>
  </si>
  <si>
    <t>Qeqqata Kommunia</t>
  </si>
  <si>
    <t xml:space="preserve"> -eraat, naqqaniittut takukkit</t>
  </si>
  <si>
    <t>Kommune Kujalleq</t>
  </si>
  <si>
    <t>Kommune Qeqertalik</t>
  </si>
  <si>
    <t>Avannaata Kommunia</t>
  </si>
  <si>
    <t>Imatut naatsorsuisoqassaaq:</t>
  </si>
  <si>
    <t>MALUGIUK MALUGIUK MALUGIUK - Eqqaamassagakku ullut akileraarfiit amerlassusaat allassagakkit,</t>
  </si>
  <si>
    <t>Aapparisap ilanngaatit atunngitsuugarisimasinnaasai nuussineq:</t>
  </si>
  <si>
    <t>Aningaasarsiat B-t akileraarutitaqanngitsut, aapparisamit nuussineq:</t>
  </si>
  <si>
    <t>Inummut ilanngaat aapparisamit nuussineq:</t>
  </si>
  <si>
    <t>Ilanngaatigineqarsinnaasut ilanngaatiginerat, aapparisamit nuussineq:</t>
  </si>
  <si>
    <t>UKIOQ 2025-IMUT AKILERAARUTINIK NAATSORSUIFFIK</t>
  </si>
  <si>
    <t>tassaassallutillu ullut isertitaqarfiit, soorlu ullut 152-it (1/1-31/5-2025)</t>
  </si>
  <si>
    <t>2023-imut akileraarutissat sinneri, siumoortumik nalunaarsortinnermi ilanngunneqarsimasut</t>
  </si>
  <si>
    <t>2023-imut soraarnerussutisiaqarnissamut ileqqaarnissamut akiligassat:</t>
  </si>
  <si>
    <t xml:space="preserve">                             ullut 365-it  </t>
  </si>
  <si>
    <t>GIS/DIS-imit isertitat</t>
  </si>
  <si>
    <t>Akileraarutissaviit  x  GIS/DIS-imit isertitat</t>
  </si>
  <si>
    <t>GIS/DIS-imit isertitat: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</si>
</sst>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b/>
      <i/>
      <sz val="11"/>
      <color indexed="10"/>
      <name val="Arial"/>
      <family val="2"/>
    </font>
    <font>
      <b/>
      <i/>
      <sz val="11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5">
    <xf numFmtId="0" fontId="0" fillId="0" borderId="0" xfId="0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0" fontId="2" fillId="0" borderId="0" xfId="0" applyFont="1"/>
    <xf numFmtId="3" fontId="3" fillId="0" borderId="2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2" xfId="0" applyFont="1" applyBorder="1"/>
    <xf numFmtId="0" fontId="3" fillId="0" borderId="0" xfId="0" applyFont="1" applyAlignment="1">
      <alignment horizontal="right"/>
    </xf>
    <xf numFmtId="0" fontId="9" fillId="0" borderId="0" xfId="0" applyFont="1"/>
    <xf numFmtId="3" fontId="2" fillId="0" borderId="5" xfId="0" applyNumberFormat="1" applyFont="1" applyBorder="1" applyAlignment="1">
      <alignment horizontal="right"/>
    </xf>
    <xf numFmtId="0" fontId="3" fillId="0" borderId="0" xfId="0" applyFont="1"/>
    <xf numFmtId="3" fontId="2" fillId="0" borderId="2" xfId="0" applyNumberFormat="1" applyFont="1" applyBorder="1"/>
    <xf numFmtId="0" fontId="2" fillId="0" borderId="8" xfId="0" applyFont="1" applyBorder="1"/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3" fillId="0" borderId="0" xfId="0" applyNumberFormat="1" applyFont="1"/>
    <xf numFmtId="3" fontId="7" fillId="0" borderId="0" xfId="0" applyNumberFormat="1" applyFont="1"/>
    <xf numFmtId="0" fontId="7" fillId="0" borderId="0" xfId="0" applyFont="1"/>
    <xf numFmtId="0" fontId="2" fillId="0" borderId="0" xfId="0" applyFont="1" applyAlignment="1">
      <alignment horizontal="right"/>
    </xf>
    <xf numFmtId="3" fontId="3" fillId="0" borderId="2" xfId="0" applyNumberFormat="1" applyFont="1" applyBorder="1"/>
    <xf numFmtId="9" fontId="2" fillId="0" borderId="0" xfId="0" applyNumberFormat="1" applyFont="1"/>
    <xf numFmtId="3" fontId="2" fillId="0" borderId="4" xfId="0" applyNumberFormat="1" applyFont="1" applyBorder="1" applyProtection="1">
      <protection locked="0"/>
    </xf>
    <xf numFmtId="3" fontId="2" fillId="0" borderId="5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2" fillId="0" borderId="6" xfId="0" applyNumberFormat="1" applyFont="1" applyBorder="1" applyAlignment="1" applyProtection="1">
      <alignment horizontal="right"/>
      <protection locked="0"/>
    </xf>
    <xf numFmtId="9" fontId="3" fillId="0" borderId="7" xfId="1" applyFont="1" applyFill="1" applyBorder="1" applyAlignment="1" applyProtection="1">
      <alignment horizontal="center"/>
      <protection locked="0"/>
    </xf>
    <xf numFmtId="3" fontId="2" fillId="0" borderId="0" xfId="0" applyNumberFormat="1" applyFont="1" applyAlignment="1">
      <alignment wrapText="1"/>
    </xf>
    <xf numFmtId="0" fontId="2" fillId="0" borderId="2" xfId="0" applyFont="1" applyBorder="1" applyAlignment="1">
      <alignment horizontal="right"/>
    </xf>
    <xf numFmtId="0" fontId="12" fillId="0" borderId="0" xfId="0" applyFont="1"/>
    <xf numFmtId="0" fontId="2" fillId="0" borderId="9" xfId="0" applyFont="1" applyBorder="1"/>
    <xf numFmtId="3" fontId="3" fillId="0" borderId="13" xfId="0" applyNumberFormat="1" applyFont="1" applyBorder="1"/>
    <xf numFmtId="3" fontId="2" fillId="0" borderId="11" xfId="0" applyNumberFormat="1" applyFont="1" applyBorder="1"/>
    <xf numFmtId="3" fontId="2" fillId="0" borderId="14" xfId="0" applyNumberFormat="1" applyFont="1" applyBorder="1"/>
    <xf numFmtId="9" fontId="2" fillId="0" borderId="12" xfId="0" applyNumberFormat="1" applyFont="1" applyBorder="1"/>
    <xf numFmtId="0" fontId="7" fillId="0" borderId="2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0" xfId="0" applyFont="1"/>
    <xf numFmtId="3" fontId="2" fillId="0" borderId="11" xfId="0" applyNumberFormat="1" applyFont="1" applyBorder="1" applyAlignment="1" applyProtection="1">
      <alignment horizontal="right"/>
      <protection locked="0"/>
    </xf>
    <xf numFmtId="3" fontId="2" fillId="0" borderId="12" xfId="0" applyNumberFormat="1" applyFont="1" applyBorder="1" applyAlignment="1" applyProtection="1">
      <alignment horizontal="right"/>
      <protection locked="0"/>
    </xf>
    <xf numFmtId="3" fontId="2" fillId="0" borderId="11" xfId="0" applyNumberFormat="1" applyFont="1" applyBorder="1"/>
    <xf numFmtId="3" fontId="2" fillId="0" borderId="14" xfId="0" applyNumberFormat="1" applyFont="1" applyBorder="1"/>
    <xf numFmtId="0" fontId="0" fillId="0" borderId="14" xfId="0" applyBorder="1"/>
    <xf numFmtId="0" fontId="3" fillId="0" borderId="0" xfId="0" applyFont="1"/>
    <xf numFmtId="0" fontId="2" fillId="0" borderId="0" xfId="0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wrapText="1"/>
    </xf>
    <xf numFmtId="3" fontId="3" fillId="0" borderId="0" xfId="0" applyNumberFormat="1" applyFont="1"/>
    <xf numFmtId="0" fontId="9" fillId="0" borderId="0" xfId="0" applyFont="1"/>
    <xf numFmtId="0" fontId="2" fillId="0" borderId="2" xfId="0" applyFont="1" applyBorder="1" applyProtection="1">
      <protection locked="0"/>
    </xf>
    <xf numFmtId="0" fontId="8" fillId="0" borderId="0" xfId="0" applyFont="1" applyAlignment="1">
      <alignment horizontal="center"/>
    </xf>
    <xf numFmtId="0" fontId="2" fillId="0" borderId="8" xfId="0" applyFont="1" applyBorder="1"/>
    <xf numFmtId="0" fontId="5" fillId="0" borderId="0" xfId="0" applyFont="1"/>
    <xf numFmtId="0" fontId="6" fillId="0" borderId="0" xfId="0" applyFont="1"/>
    <xf numFmtId="0" fontId="3" fillId="0" borderId="10" xfId="0" applyFont="1" applyBorder="1"/>
    <xf numFmtId="0" fontId="10" fillId="0" borderId="0" xfId="0" applyFont="1"/>
    <xf numFmtId="0" fontId="0" fillId="0" borderId="0" xfId="0"/>
    <xf numFmtId="0" fontId="7" fillId="0" borderId="15" xfId="0" applyFont="1" applyBorder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CC3300"/>
      <color rgb="FF6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showGridLines="0" tabSelected="1" topLeftCell="A17" zoomScaleNormal="100" zoomScalePageLayoutView="80" workbookViewId="0">
      <selection activeCell="O32" sqref="O32"/>
    </sheetView>
  </sheetViews>
  <sheetFormatPr defaultRowHeight="14.25" x14ac:dyDescent="0.2"/>
  <cols>
    <col min="1" max="1" width="15.7109375" style="5" customWidth="1"/>
    <col min="2" max="2" width="13.5703125" style="5" customWidth="1"/>
    <col min="3" max="3" width="7.42578125" style="5" customWidth="1"/>
    <col min="4" max="4" width="9" style="5" customWidth="1"/>
    <col min="5" max="7" width="9.140625" style="5"/>
    <col min="8" max="8" width="8.5703125" style="5" customWidth="1"/>
    <col min="9" max="9" width="6.85546875" style="5" customWidth="1"/>
    <col min="10" max="10" width="5" style="5" customWidth="1"/>
    <col min="11" max="11" width="4.5703125" style="5" hidden="1" customWidth="1"/>
    <col min="12" max="12" width="5.28515625" style="5" hidden="1" customWidth="1"/>
    <col min="13" max="13" width="3.28515625" style="5" customWidth="1"/>
    <col min="14" max="14" width="9.140625" style="5" hidden="1" customWidth="1"/>
    <col min="15" max="15" width="9.85546875" style="2" bestFit="1" customWidth="1"/>
    <col min="16" max="16384" width="9.140625" style="5"/>
  </cols>
  <sheetData>
    <row r="1" spans="1:18" ht="15" x14ac:dyDescent="0.25">
      <c r="A1" s="57" t="s">
        <v>44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8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8" ht="15" x14ac:dyDescent="0.25">
      <c r="A3" s="9" t="s">
        <v>10</v>
      </c>
      <c r="B3" s="56"/>
      <c r="C3" s="56"/>
      <c r="D3" s="56"/>
      <c r="E3" s="11" t="s">
        <v>11</v>
      </c>
      <c r="F3" s="56"/>
      <c r="G3" s="56"/>
      <c r="H3" s="56"/>
      <c r="I3" s="56"/>
      <c r="K3" s="10"/>
      <c r="L3" s="10"/>
    </row>
    <row r="5" spans="1:18" ht="17.25" customHeight="1" x14ac:dyDescent="0.2">
      <c r="A5" s="5" t="s">
        <v>12</v>
      </c>
      <c r="M5" s="5" t="s">
        <v>8</v>
      </c>
      <c r="N5" s="2"/>
      <c r="O5" s="26"/>
    </row>
    <row r="6" spans="1:18" ht="17.25" customHeight="1" x14ac:dyDescent="0.2">
      <c r="A6" s="5" t="s">
        <v>49</v>
      </c>
      <c r="M6" s="5" t="s">
        <v>8</v>
      </c>
      <c r="N6" s="2"/>
      <c r="O6" s="27">
        <v>0</v>
      </c>
    </row>
    <row r="7" spans="1:18" ht="17.25" customHeight="1" x14ac:dyDescent="0.2">
      <c r="A7" s="5" t="s">
        <v>13</v>
      </c>
      <c r="M7" s="5" t="s">
        <v>8</v>
      </c>
      <c r="N7" s="2"/>
      <c r="O7" s="27">
        <v>0</v>
      </c>
      <c r="R7" s="2"/>
    </row>
    <row r="8" spans="1:18" ht="17.25" customHeight="1" x14ac:dyDescent="0.2">
      <c r="A8" s="5" t="s">
        <v>14</v>
      </c>
      <c r="B8" s="12"/>
      <c r="M8" s="5" t="s">
        <v>0</v>
      </c>
      <c r="N8" s="2"/>
      <c r="O8" s="13">
        <f>IF(AND(0&lt;=O18,O18&lt;365, LEN(O18)&gt;0),(5000*(O18/365)),5000)</f>
        <v>5000</v>
      </c>
    </row>
    <row r="9" spans="1:18" ht="17.25" customHeight="1" x14ac:dyDescent="0.2">
      <c r="A9" s="5" t="s">
        <v>15</v>
      </c>
      <c r="M9" s="5" t="s">
        <v>0</v>
      </c>
      <c r="N9" s="2"/>
      <c r="O9" s="29">
        <f>IF(AND(0&lt;=O18,O18&lt;365, LEN(O18)&gt;0),(10000*(O18/365)),10000)</f>
        <v>10000</v>
      </c>
    </row>
    <row r="10" spans="1:18" ht="15" x14ac:dyDescent="0.25">
      <c r="A10" s="50" t="s">
        <v>7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2"/>
    </row>
    <row r="11" spans="1:18" ht="15" thickBot="1" x14ac:dyDescent="0.25">
      <c r="A11" s="44" t="s">
        <v>16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8"/>
      <c r="N11" s="4"/>
      <c r="O11" s="15">
        <f>IF(O7&gt;=O8, O5+O6+O7-O8-O9, O5+O6-O9)</f>
        <v>-10000</v>
      </c>
    </row>
    <row r="12" spans="1:18" x14ac:dyDescent="0.2"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  <row r="13" spans="1:18" x14ac:dyDescent="0.2">
      <c r="A13" s="5" t="s">
        <v>17</v>
      </c>
      <c r="C13" s="2">
        <v>60000</v>
      </c>
      <c r="D13" s="5" t="s">
        <v>6</v>
      </c>
      <c r="F13" s="44"/>
      <c r="G13" s="44"/>
      <c r="H13" s="44"/>
      <c r="I13" s="44"/>
      <c r="J13" s="44"/>
      <c r="K13" s="44"/>
      <c r="L13" s="44"/>
      <c r="M13" s="8"/>
    </row>
    <row r="14" spans="1:18" x14ac:dyDescent="0.2">
      <c r="C14" s="2"/>
      <c r="M14" s="8"/>
    </row>
    <row r="15" spans="1:18" ht="15" x14ac:dyDescent="0.25">
      <c r="A15" s="33" t="s">
        <v>39</v>
      </c>
      <c r="C15" s="2"/>
      <c r="M15" s="8"/>
    </row>
    <row r="16" spans="1:18" ht="15" x14ac:dyDescent="0.25">
      <c r="A16" s="33" t="s">
        <v>45</v>
      </c>
      <c r="C16" s="2"/>
      <c r="M16" s="8"/>
    </row>
    <row r="17" spans="1:15" x14ac:dyDescent="0.2">
      <c r="M17" s="8"/>
    </row>
    <row r="18" spans="1:15" ht="15" customHeight="1" x14ac:dyDescent="0.25">
      <c r="A18" s="5" t="s">
        <v>31</v>
      </c>
      <c r="O18" s="28"/>
    </row>
    <row r="19" spans="1:15" x14ac:dyDescent="0.2">
      <c r="A19" s="44" t="s">
        <v>9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</row>
    <row r="20" spans="1:15" ht="15" thickBot="1" x14ac:dyDescent="0.25">
      <c r="A20" s="44" t="s">
        <v>38</v>
      </c>
      <c r="B20" s="44"/>
      <c r="C20" s="44"/>
      <c r="D20" s="44"/>
      <c r="E20" s="44" t="s">
        <v>18</v>
      </c>
      <c r="F20" s="44"/>
      <c r="G20" s="44"/>
      <c r="H20" s="44"/>
      <c r="I20" s="44"/>
      <c r="J20" s="44"/>
      <c r="K20" s="44"/>
      <c r="L20" s="44"/>
      <c r="M20" s="44"/>
      <c r="N20" s="44"/>
    </row>
    <row r="21" spans="1:15" ht="15" thickBot="1" x14ac:dyDescent="0.25">
      <c r="A21" s="52"/>
      <c r="B21" s="52"/>
      <c r="C21" s="52"/>
      <c r="D21" s="52"/>
      <c r="E21" s="58" t="s">
        <v>48</v>
      </c>
      <c r="F21" s="58"/>
      <c r="G21" s="58"/>
      <c r="H21" s="58"/>
      <c r="I21" s="2"/>
      <c r="J21" s="52"/>
      <c r="K21" s="52"/>
      <c r="L21" s="52"/>
      <c r="M21" s="17" t="s">
        <v>0</v>
      </c>
      <c r="N21" s="3"/>
      <c r="O21" s="1">
        <f>IF(AND(0&lt;=O18,O18&lt;365, LEN(O18)&gt;0),(C13*(O18/365)),60000)</f>
        <v>60000</v>
      </c>
    </row>
    <row r="22" spans="1:15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17"/>
      <c r="N22" s="1"/>
    </row>
    <row r="23" spans="1:15" ht="15" x14ac:dyDescent="0.25">
      <c r="A23" s="20" t="s">
        <v>40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17"/>
      <c r="N23" s="1"/>
    </row>
    <row r="24" spans="1:15" x14ac:dyDescent="0.2">
      <c r="A24" s="5" t="s">
        <v>42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17" t="s">
        <v>0</v>
      </c>
      <c r="N24" s="1"/>
      <c r="O24" s="28"/>
    </row>
    <row r="25" spans="1:15" x14ac:dyDescent="0.2">
      <c r="A25" s="5" t="s">
        <v>41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17" t="s">
        <v>0</v>
      </c>
      <c r="N25" s="1"/>
      <c r="O25" s="28"/>
    </row>
    <row r="26" spans="1:15" x14ac:dyDescent="0.2">
      <c r="A26" s="5" t="s">
        <v>43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17" t="s">
        <v>0</v>
      </c>
      <c r="N26" s="1"/>
      <c r="O26" s="28"/>
    </row>
    <row r="27" spans="1:15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18"/>
    </row>
    <row r="28" spans="1:15" ht="15" thickBot="1" x14ac:dyDescent="0.25">
      <c r="A28" s="44" t="s">
        <v>29</v>
      </c>
      <c r="B28" s="44"/>
      <c r="C28" s="44"/>
      <c r="D28" s="44"/>
      <c r="E28" s="44"/>
      <c r="F28" s="44"/>
      <c r="G28" s="44"/>
      <c r="H28" s="55"/>
      <c r="I28" s="2"/>
      <c r="J28" s="2"/>
      <c r="K28" s="2"/>
      <c r="L28" s="2"/>
      <c r="M28" s="17" t="s">
        <v>1</v>
      </c>
      <c r="N28" s="7"/>
      <c r="O28" s="19">
        <f>TRUNC(IF((O11-O21-O24)&lt;=0,0,O11-O21-O24-O25-O26),-2)</f>
        <v>0</v>
      </c>
    </row>
    <row r="29" spans="1:15" ht="15" thickTop="1" x14ac:dyDescent="0.2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</row>
    <row r="30" spans="1:15" s="14" customFormat="1" ht="15" x14ac:dyDescent="0.25">
      <c r="A30" s="14" t="s">
        <v>30</v>
      </c>
      <c r="F30" s="30"/>
      <c r="G30" s="61" t="s">
        <v>34</v>
      </c>
      <c r="H30" s="62"/>
      <c r="I30" s="62"/>
      <c r="J30" s="62"/>
      <c r="K30" s="63"/>
      <c r="L30" s="63"/>
      <c r="M30" s="63"/>
      <c r="N30" s="6"/>
      <c r="O30" s="20">
        <f>+O28*(F30)</f>
        <v>0</v>
      </c>
    </row>
    <row r="31" spans="1:15" x14ac:dyDescent="0.2">
      <c r="A31" s="2"/>
      <c r="B31" s="2"/>
      <c r="C31" s="1"/>
      <c r="D31" s="2"/>
      <c r="E31" s="2"/>
      <c r="F31" s="2"/>
      <c r="G31" s="2"/>
      <c r="H31" s="2"/>
      <c r="I31" s="2"/>
      <c r="J31" s="2"/>
      <c r="K31" s="2"/>
      <c r="L31" s="2"/>
      <c r="M31" s="2"/>
      <c r="N31" s="1"/>
    </row>
    <row r="32" spans="1:15" x14ac:dyDescent="0.2">
      <c r="A32" s="5" t="s">
        <v>51</v>
      </c>
      <c r="B32" s="2"/>
      <c r="C32" s="1"/>
      <c r="D32" s="2"/>
      <c r="E32" s="2"/>
      <c r="F32" s="2"/>
      <c r="G32" s="2"/>
      <c r="H32" s="2"/>
      <c r="I32" s="2"/>
      <c r="J32" s="2"/>
      <c r="K32" s="2"/>
      <c r="L32" s="2"/>
      <c r="M32" s="17" t="s">
        <v>0</v>
      </c>
      <c r="N32" s="1"/>
      <c r="O32" s="28">
        <f>O30*O6/O11</f>
        <v>0</v>
      </c>
    </row>
    <row r="33" spans="1:15" x14ac:dyDescent="0.2">
      <c r="A33" s="2"/>
      <c r="B33" s="2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1"/>
    </row>
    <row r="34" spans="1:15" s="22" customFormat="1" ht="12" x14ac:dyDescent="0.2">
      <c r="A34" s="21"/>
      <c r="B34" s="39" t="s">
        <v>50</v>
      </c>
      <c r="C34" s="39"/>
      <c r="D34" s="39"/>
      <c r="E34" s="39"/>
      <c r="F34" s="39"/>
      <c r="G34" s="39"/>
      <c r="H34" s="39"/>
      <c r="I34" s="39"/>
      <c r="O34" s="21"/>
    </row>
    <row r="35" spans="1:15" s="22" customFormat="1" ht="12.75" thickBot="1" x14ac:dyDescent="0.25">
      <c r="A35" s="21"/>
      <c r="B35" s="64" t="s">
        <v>16</v>
      </c>
      <c r="C35" s="64"/>
      <c r="D35" s="64"/>
      <c r="E35" s="64"/>
      <c r="F35" s="64"/>
      <c r="G35" s="64"/>
      <c r="H35" s="64"/>
      <c r="I35" s="64"/>
      <c r="O35" s="21"/>
    </row>
    <row r="36" spans="1:15" ht="9.75" customHeight="1" x14ac:dyDescent="0.2">
      <c r="A36" s="59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16"/>
    </row>
    <row r="37" spans="1:15" ht="15" x14ac:dyDescent="0.25">
      <c r="A37" s="50" t="s">
        <v>19</v>
      </c>
      <c r="B37" s="50"/>
      <c r="C37" s="50"/>
      <c r="D37" s="50"/>
      <c r="E37" s="50"/>
      <c r="F37" s="50"/>
      <c r="G37" s="44"/>
      <c r="H37" s="44"/>
      <c r="I37" s="44"/>
      <c r="J37" s="44"/>
      <c r="K37" s="44"/>
      <c r="L37" s="44"/>
      <c r="M37" s="44"/>
      <c r="N37" s="44"/>
    </row>
    <row r="38" spans="1:15" ht="6" customHeight="1" x14ac:dyDescent="0.2"/>
    <row r="39" spans="1:15" ht="15" x14ac:dyDescent="0.25">
      <c r="A39" s="50" t="s">
        <v>21</v>
      </c>
      <c r="B39" s="50"/>
      <c r="C39" s="14"/>
      <c r="H39" s="14" t="s">
        <v>20</v>
      </c>
      <c r="J39" s="14"/>
    </row>
    <row r="40" spans="1:15" ht="6" customHeight="1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</row>
    <row r="41" spans="1:15" x14ac:dyDescent="0.2">
      <c r="A41" s="10" t="s">
        <v>2</v>
      </c>
      <c r="B41" s="42"/>
      <c r="C41" s="42"/>
      <c r="D41" s="42"/>
      <c r="E41" s="42"/>
      <c r="F41" s="42"/>
      <c r="G41" s="43"/>
      <c r="H41" s="45"/>
      <c r="I41" s="46"/>
      <c r="N41" s="23"/>
    </row>
    <row r="42" spans="1:15" ht="6" customHeight="1" x14ac:dyDescent="0.25">
      <c r="A42" s="14"/>
      <c r="B42" s="44"/>
      <c r="C42" s="44"/>
      <c r="D42" s="2"/>
      <c r="E42" s="44"/>
      <c r="F42" s="44"/>
      <c r="G42" s="44"/>
      <c r="H42" s="44"/>
      <c r="I42" s="44"/>
      <c r="J42" s="44"/>
      <c r="K42" s="44"/>
      <c r="L42" s="44"/>
      <c r="M42" s="44"/>
      <c r="N42" s="44"/>
    </row>
    <row r="43" spans="1:15" x14ac:dyDescent="0.2">
      <c r="A43" s="10" t="s">
        <v>3</v>
      </c>
      <c r="B43" s="42"/>
      <c r="C43" s="42"/>
      <c r="D43" s="42"/>
      <c r="E43" s="42"/>
      <c r="F43" s="42"/>
      <c r="G43" s="43"/>
      <c r="H43" s="45"/>
      <c r="I43" s="46"/>
      <c r="N43" s="23"/>
    </row>
    <row r="44" spans="1:15" ht="6" customHeight="1" x14ac:dyDescent="0.2">
      <c r="A44" s="44"/>
      <c r="B44" s="44"/>
      <c r="C44" s="44"/>
      <c r="D44" s="2"/>
      <c r="E44" s="44"/>
      <c r="F44" s="44"/>
      <c r="G44" s="44"/>
      <c r="H44" s="44"/>
      <c r="I44" s="44"/>
      <c r="J44" s="44"/>
      <c r="K44" s="44"/>
      <c r="L44" s="44"/>
      <c r="M44" s="44"/>
      <c r="N44" s="44"/>
    </row>
    <row r="45" spans="1:15" x14ac:dyDescent="0.2">
      <c r="A45" s="10" t="s">
        <v>4</v>
      </c>
      <c r="B45" s="42"/>
      <c r="C45" s="42"/>
      <c r="D45" s="42"/>
      <c r="E45" s="42"/>
      <c r="F45" s="42"/>
      <c r="G45" s="43"/>
      <c r="H45" s="45"/>
      <c r="I45" s="46"/>
      <c r="N45" s="23"/>
    </row>
    <row r="46" spans="1:15" ht="6" customHeight="1" x14ac:dyDescent="0.2">
      <c r="A46" s="44"/>
      <c r="B46" s="44"/>
      <c r="C46" s="44"/>
      <c r="D46" s="2"/>
      <c r="E46" s="44"/>
      <c r="F46" s="44"/>
      <c r="G46" s="44"/>
      <c r="H46" s="44"/>
      <c r="I46" s="44"/>
      <c r="J46" s="44"/>
      <c r="K46" s="44"/>
      <c r="L46" s="44"/>
      <c r="M46" s="44"/>
      <c r="N46" s="44"/>
    </row>
    <row r="47" spans="1:15" x14ac:dyDescent="0.2">
      <c r="A47" s="10" t="s">
        <v>5</v>
      </c>
      <c r="B47" s="42"/>
      <c r="C47" s="42"/>
      <c r="D47" s="42"/>
      <c r="E47" s="42"/>
      <c r="F47" s="42"/>
      <c r="G47" s="43"/>
      <c r="H47" s="45"/>
      <c r="I47" s="46"/>
      <c r="N47" s="23"/>
    </row>
    <row r="48" spans="1:15" ht="6" customHeight="1" x14ac:dyDescent="0.2">
      <c r="D48" s="2"/>
      <c r="N48" s="23"/>
    </row>
    <row r="49" spans="1:15" ht="15" x14ac:dyDescent="0.25">
      <c r="A49" s="24" t="s">
        <v>22</v>
      </c>
      <c r="B49" s="15"/>
      <c r="C49" s="15"/>
      <c r="D49" s="10"/>
      <c r="E49" s="10"/>
      <c r="F49" s="10"/>
      <c r="G49" s="34"/>
      <c r="H49" s="45"/>
      <c r="I49" s="46"/>
      <c r="N49" s="23"/>
    </row>
    <row r="50" spans="1:15" ht="6" customHeight="1" x14ac:dyDescent="0.25">
      <c r="A50" s="20"/>
      <c r="B50" s="2"/>
      <c r="C50" s="2"/>
      <c r="E50" s="2"/>
      <c r="N50" s="23"/>
    </row>
    <row r="51" spans="1:15" x14ac:dyDescent="0.2">
      <c r="A51" s="2" t="s">
        <v>23</v>
      </c>
      <c r="B51" s="2"/>
      <c r="C51" s="2"/>
      <c r="D51" s="2"/>
      <c r="E51" s="2"/>
      <c r="F51" s="2"/>
      <c r="G51" s="2"/>
      <c r="N51" s="23"/>
    </row>
    <row r="52" spans="1:15" x14ac:dyDescent="0.2">
      <c r="A52" s="5" t="s">
        <v>24</v>
      </c>
      <c r="M52" s="17" t="s">
        <v>0</v>
      </c>
      <c r="N52" s="32"/>
      <c r="O52" s="15">
        <f>+H41+H43+H45+H47+H49</f>
        <v>0</v>
      </c>
    </row>
    <row r="53" spans="1:15" ht="10.5" customHeight="1" x14ac:dyDescent="0.2">
      <c r="M53" s="8"/>
      <c r="N53" s="23"/>
    </row>
    <row r="54" spans="1:15" ht="15" x14ac:dyDescent="0.25">
      <c r="A54" s="40" t="s">
        <v>46</v>
      </c>
      <c r="B54" s="40"/>
      <c r="C54" s="40"/>
      <c r="D54" s="40"/>
      <c r="E54" s="40"/>
      <c r="F54" s="40"/>
      <c r="G54" s="40"/>
      <c r="H54" s="40"/>
      <c r="I54" s="40"/>
      <c r="J54" s="40"/>
      <c r="M54" s="8" t="s">
        <v>8</v>
      </c>
      <c r="N54" s="23"/>
      <c r="O54" s="28"/>
    </row>
    <row r="55" spans="1:15" ht="15.75" thickBot="1" x14ac:dyDescent="0.3">
      <c r="A55" s="41" t="s">
        <v>47</v>
      </c>
      <c r="B55" s="41"/>
      <c r="C55" s="41"/>
      <c r="D55" s="41"/>
      <c r="E55" s="41"/>
      <c r="F55" s="41"/>
      <c r="G55" s="41"/>
      <c r="H55" s="41"/>
      <c r="I55" s="41"/>
      <c r="J55" s="41"/>
      <c r="M55" s="8" t="s">
        <v>8</v>
      </c>
      <c r="N55" s="23"/>
      <c r="O55" s="28"/>
    </row>
    <row r="56" spans="1:1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23"/>
      <c r="N56" s="16"/>
    </row>
    <row r="57" spans="1:15" ht="15.75" thickBot="1" x14ac:dyDescent="0.3">
      <c r="A57" s="50" t="s">
        <v>25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1"/>
      <c r="M57" s="51"/>
      <c r="N57" s="7"/>
      <c r="O57" s="5"/>
    </row>
    <row r="58" spans="1:15" ht="16.5" thickTop="1" thickBot="1" x14ac:dyDescent="0.3">
      <c r="A58" s="50" t="s">
        <v>26</v>
      </c>
      <c r="B58" s="50"/>
      <c r="C58" s="50"/>
      <c r="D58" s="50"/>
      <c r="E58" s="50"/>
      <c r="H58" s="44"/>
      <c r="I58" s="44"/>
      <c r="J58" s="44"/>
      <c r="K58" s="44"/>
      <c r="L58" s="44"/>
      <c r="M58" s="8" t="s">
        <v>1</v>
      </c>
      <c r="N58" s="1"/>
      <c r="O58" s="35">
        <f>+O30-O32-O52+O54+O55</f>
        <v>0</v>
      </c>
    </row>
    <row r="59" spans="1:15" ht="8.25" customHeight="1" thickTop="1" x14ac:dyDescent="0.2">
      <c r="M59" s="8"/>
      <c r="N59" s="1"/>
    </row>
    <row r="60" spans="1:15" s="2" customFormat="1" ht="15" x14ac:dyDescent="0.25">
      <c r="A60" s="54" t="s">
        <v>27</v>
      </c>
      <c r="B60" s="54"/>
      <c r="C60" s="54"/>
      <c r="D60" s="54"/>
      <c r="E60" s="54"/>
      <c r="F60" s="55"/>
      <c r="G60" s="55"/>
      <c r="H60" s="55"/>
      <c r="I60" s="55"/>
      <c r="J60" s="55"/>
      <c r="K60" s="55"/>
      <c r="L60" s="55"/>
      <c r="M60" s="55"/>
      <c r="N60" s="55"/>
    </row>
    <row r="61" spans="1:15" s="2" customFormat="1" x14ac:dyDescent="0.2">
      <c r="A61" s="36" t="s">
        <v>35</v>
      </c>
      <c r="B61" s="37"/>
      <c r="C61" s="37"/>
      <c r="D61" s="37"/>
      <c r="E61" s="37"/>
      <c r="F61" s="37"/>
      <c r="G61" s="38">
        <v>0.43</v>
      </c>
      <c r="H61" s="25"/>
      <c r="I61" s="25"/>
    </row>
    <row r="62" spans="1:15" s="2" customFormat="1" x14ac:dyDescent="0.2">
      <c r="A62" s="36" t="s">
        <v>32</v>
      </c>
      <c r="B62" s="37"/>
      <c r="C62" s="37"/>
      <c r="D62" s="37"/>
      <c r="E62" s="37"/>
      <c r="F62" s="37"/>
      <c r="G62" s="38">
        <v>0.42</v>
      </c>
      <c r="H62" s="25"/>
      <c r="I62" s="25"/>
    </row>
    <row r="63" spans="1:15" s="2" customFormat="1" x14ac:dyDescent="0.2">
      <c r="A63" s="36" t="s">
        <v>33</v>
      </c>
      <c r="B63" s="37"/>
      <c r="C63" s="37"/>
      <c r="D63" s="37"/>
      <c r="E63" s="37"/>
      <c r="F63" s="37"/>
      <c r="G63" s="38">
        <v>0.42</v>
      </c>
      <c r="M63" s="53"/>
      <c r="N63" s="53"/>
    </row>
    <row r="64" spans="1:15" s="2" customFormat="1" x14ac:dyDescent="0.2">
      <c r="A64" s="36" t="s">
        <v>36</v>
      </c>
      <c r="B64" s="37"/>
      <c r="C64" s="37"/>
      <c r="D64" s="37"/>
      <c r="E64" s="37"/>
      <c r="F64" s="37"/>
      <c r="G64" s="38">
        <v>0.42</v>
      </c>
      <c r="M64" s="31"/>
      <c r="N64" s="31"/>
    </row>
    <row r="65" spans="1:14" s="2" customFormat="1" x14ac:dyDescent="0.2">
      <c r="A65" s="36" t="s">
        <v>37</v>
      </c>
      <c r="B65" s="37"/>
      <c r="C65" s="37"/>
      <c r="D65" s="37"/>
      <c r="E65" s="37"/>
      <c r="F65" s="37"/>
      <c r="G65" s="38">
        <v>0.44</v>
      </c>
      <c r="K65" s="52"/>
      <c r="L65" s="52"/>
      <c r="M65" s="52"/>
      <c r="N65" s="52"/>
    </row>
    <row r="66" spans="1:14" x14ac:dyDescent="0.2">
      <c r="A66" s="47" t="s">
        <v>28</v>
      </c>
      <c r="B66" s="48"/>
      <c r="C66" s="48"/>
      <c r="D66" s="48"/>
      <c r="E66" s="49"/>
      <c r="F66" s="37"/>
      <c r="G66" s="38">
        <v>0.36</v>
      </c>
    </row>
  </sheetData>
  <sheetProtection algorithmName="SHA-512" hashValue="0E852nN9eAGEkeKfyYr84ShsYr96ooCV9J5+LgYHtgeKgbxDhq5L1/99y1Yzz77QrpZwkHO3RPWJV7U4IhmUoQ==" saltValue="e/v00igRLlnH0+zQDLEF1A==" spinCount="100000" sheet="1" selectLockedCells="1"/>
  <mergeCells count="50">
    <mergeCell ref="A21:D21"/>
    <mergeCell ref="E21:H21"/>
    <mergeCell ref="J21:L21"/>
    <mergeCell ref="B42:C42"/>
    <mergeCell ref="H41:I41"/>
    <mergeCell ref="B41:G41"/>
    <mergeCell ref="A37:N37"/>
    <mergeCell ref="A27:M27"/>
    <mergeCell ref="A39:B39"/>
    <mergeCell ref="A36:M36"/>
    <mergeCell ref="A29:N29"/>
    <mergeCell ref="A28:H28"/>
    <mergeCell ref="G30:M30"/>
    <mergeCell ref="E42:N42"/>
    <mergeCell ref="A40:N40"/>
    <mergeCell ref="B35:I35"/>
    <mergeCell ref="B12:N12"/>
    <mergeCell ref="F13:L13"/>
    <mergeCell ref="A19:M19"/>
    <mergeCell ref="A20:D20"/>
    <mergeCell ref="E20:N20"/>
    <mergeCell ref="F3:I3"/>
    <mergeCell ref="A10:M10"/>
    <mergeCell ref="A11:L11"/>
    <mergeCell ref="A1:N1"/>
    <mergeCell ref="B3:D3"/>
    <mergeCell ref="A66:E66"/>
    <mergeCell ref="A58:E58"/>
    <mergeCell ref="A57:K57"/>
    <mergeCell ref="L57:M57"/>
    <mergeCell ref="H58:L58"/>
    <mergeCell ref="K65:N65"/>
    <mergeCell ref="M63:N63"/>
    <mergeCell ref="A60:N60"/>
    <mergeCell ref="B34:I34"/>
    <mergeCell ref="A54:J54"/>
    <mergeCell ref="A55:J55"/>
    <mergeCell ref="B45:G45"/>
    <mergeCell ref="A56:C56"/>
    <mergeCell ref="D56:L56"/>
    <mergeCell ref="E46:N46"/>
    <mergeCell ref="A46:C46"/>
    <mergeCell ref="H43:I43"/>
    <mergeCell ref="H45:I45"/>
    <mergeCell ref="H47:I47"/>
    <mergeCell ref="H49:I49"/>
    <mergeCell ref="B43:G43"/>
    <mergeCell ref="B47:G47"/>
    <mergeCell ref="A44:C44"/>
    <mergeCell ref="E44:N44"/>
  </mergeCells>
  <phoneticPr fontId="1" type="noConversion"/>
  <dataValidations count="1">
    <dataValidation type="list" allowBlank="1" showInputMessage="1" showErrorMessage="1" sqref="F30" xr:uid="{00000000-0002-0000-0000-000000000000}">
      <formula1>$G$61:$G$66</formula1>
    </dataValidation>
  </dataValidations>
  <pageMargins left="0.39370078740157483" right="0.39370078740157483" top="0.39370078740157483" bottom="0.39370078740157483" header="0.39370078740157483" footer="0.23622047244094491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KIT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Neumann Nielsen</dc:creator>
  <cp:lastModifiedBy>Mathias Geisler</cp:lastModifiedBy>
  <cp:lastPrinted>2026-03-24T13:00:23Z</cp:lastPrinted>
  <dcterms:created xsi:type="dcterms:W3CDTF">2009-02-11T15:08:04Z</dcterms:created>
  <dcterms:modified xsi:type="dcterms:W3CDTF">2026-03-24T13:00:42Z</dcterms:modified>
</cp:coreProperties>
</file>