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Antal_rum" comment="Vælg fra listen">'Ark1'!$B$43</definedName>
    <definedName name="_xlnm.Print_Area" localSheetId="0">'Ark1'!$A$1:$H$62</definedName>
  </definedNames>
  <calcPr calcId="145621"/>
</workbook>
</file>

<file path=xl/calcChain.xml><?xml version="1.0" encoding="utf-8"?>
<calcChain xmlns="http://schemas.openxmlformats.org/spreadsheetml/2006/main">
  <c r="J47" i="1" l="1"/>
  <c r="H49" i="1" l="1"/>
  <c r="F218" i="1" l="1"/>
  <c r="H24" i="1" s="1"/>
  <c r="H51" i="1"/>
</calcChain>
</file>

<file path=xl/sharedStrings.xml><?xml version="1.0" encoding="utf-8"?>
<sst xmlns="http://schemas.openxmlformats.org/spreadsheetml/2006/main" count="67" uniqueCount="65">
  <si>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</si>
  <si>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</si>
  <si>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</si>
  <si>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</si>
  <si>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>her.</t>
  </si>
  <si>
    <t>For indkomståret 2013 udgør driftsbidraget 404 kr. pr. kvm. pr. år for enfamilie- og dobbelthuse</t>
  </si>
  <si>
    <t>og 447 kr. pr. kvm. pr. år i flerfamiliehuse.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</si>
  <si>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</si>
  <si>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</si>
  <si>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</si>
  <si>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</si>
  <si>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</si>
  <si>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</si>
  <si>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>Den årlige sats for året 2013 er fastsat til 15.300 kr.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</si>
  <si>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</si>
  <si>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</si>
  <si>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</si>
  <si>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</si>
  <si>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</si>
  <si>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</si>
  <si>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</si>
  <si>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</si>
  <si>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</si>
  <si>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</si>
  <si>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</si>
  <si>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</si>
  <si>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</si>
  <si>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</si>
  <si>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</si>
  <si>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</si>
  <si>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</si>
  <si>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</si>
  <si>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</si>
  <si>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</si>
  <si>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</si>
  <si>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</si>
  <si>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</si>
  <si>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</si>
  <si>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</si>
  <si>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</si>
  <si>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</si>
  <si>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</si>
  <si>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</si>
  <si>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6. Isolering, jf. meddelelse nr. 67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</si>
  <si>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</si>
  <si>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</si>
  <si>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</si>
  <si>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</si>
  <si>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</si>
  <si>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Sats for frit logi 2013</t>
  </si>
  <si>
    <t>Daglig sats af ovenstående</t>
  </si>
  <si>
    <t>67 af 1. oktober 2012. Meddelsen kan hentes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</si>
  <si>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</si>
  <si>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</si>
  <si>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</si>
  <si>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</si>
  <si>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</si>
  <si>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</si>
  <si>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</si>
  <si>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</si>
  <si>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Samlet beløb til beskatning, der skal anføres i rubrik 148 på blanketten A11</t>
  </si>
  <si>
    <t>CPR-nr.:</t>
  </si>
  <si>
    <t>Navn:</t>
  </si>
  <si>
    <t>Adresse:</t>
  </si>
  <si>
    <t>B-nr.: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</si>
</sst>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10" fontId="6" fillId="0" borderId="0" xfId="0" applyNumberFormat="1" applyFont="1"/>
    <xf numFmtId="43" fontId="6" fillId="0" borderId="0" xfId="2" applyFont="1" applyFill="1"/>
    <xf numFmtId="164" fontId="6" fillId="0" borderId="0" xfId="2" applyNumberFormat="1" applyFont="1" applyFill="1"/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0" fontId="10" fillId="0" borderId="0" xfId="1" applyFont="1" applyProtection="1">
      <protection locked="0" hidden="1"/>
    </xf>
    <xf numFmtId="0" fontId="11" fillId="0" borderId="0" xfId="0" applyFont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k.nanoq.gl/Emner/Landsstyre/Departementer/Departement_for_finanser/Skattestyrelsen/Lovgivning_mv/~/media/nanoq/SKAT/Lovgivning/Meddelelser/fri%20bolig%2067%202013.as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3"/>
  <sheetViews>
    <sheetView showGridLines="0" tabSelected="1" zoomScaleNormal="100" workbookViewId="0">
      <selection activeCell="B56" sqref="B56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29" t="s">
        <v>1</v>
      </c>
      <c r="B1" s="29"/>
      <c r="C1" s="29"/>
      <c r="D1" s="29"/>
      <c r="E1" s="29"/>
      <c r="F1" s="29"/>
      <c r="G1" s="29"/>
      <c r="H1" s="29"/>
      <c r="I1" s="16"/>
      <c r="J1" s="16"/>
    </row>
    <row r="2" spans="1:22" ht="18.75" x14ac:dyDescent="0.3">
      <c r="A2" s="29" t="s">
        <v>2</v>
      </c>
      <c r="B2" s="29"/>
      <c r="C2" s="29"/>
      <c r="D2" s="29"/>
      <c r="E2" s="29"/>
      <c r="F2" s="29"/>
      <c r="G2" s="29"/>
      <c r="H2" s="29"/>
      <c r="I2" s="16"/>
      <c r="J2" s="16"/>
    </row>
    <row r="3" spans="1:22" ht="15.75" x14ac:dyDescent="0.25">
      <c r="A3" s="1" t="s">
        <v>0</v>
      </c>
      <c r="B3" s="2">
        <v>2013</v>
      </c>
    </row>
    <row r="5" spans="1:22" x14ac:dyDescent="0.25">
      <c r="A5" s="27" t="s">
        <v>3</v>
      </c>
      <c r="B5" s="27"/>
      <c r="C5" s="27"/>
      <c r="D5" s="27"/>
      <c r="E5" s="27"/>
      <c r="F5" s="2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27" t="s">
        <v>51</v>
      </c>
      <c r="B6" s="27"/>
      <c r="C6" s="27"/>
      <c r="D6" s="27"/>
      <c r="E6" s="21" t="s">
        <v>4</v>
      </c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27" t="s">
        <v>7</v>
      </c>
      <c r="B7" s="27"/>
      <c r="C7" s="27"/>
      <c r="D7" s="27"/>
      <c r="E7" s="27"/>
      <c r="F7" s="27"/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27" t="s">
        <v>5</v>
      </c>
      <c r="B9" s="27"/>
      <c r="C9" s="27"/>
      <c r="D9" s="27"/>
      <c r="E9" s="27"/>
      <c r="F9" s="27"/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27" t="s">
        <v>6</v>
      </c>
      <c r="B10" s="27"/>
      <c r="C10" s="27"/>
      <c r="D10" s="27"/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27" t="s">
        <v>8</v>
      </c>
      <c r="B12" s="27"/>
      <c r="C12" s="27"/>
      <c r="D12" s="27"/>
      <c r="E12" s="27"/>
      <c r="F12" s="27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31" t="s">
        <v>9</v>
      </c>
      <c r="B13" s="31"/>
      <c r="C13" s="31"/>
      <c r="D13" s="31"/>
      <c r="E13" s="3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27" t="s">
        <v>11</v>
      </c>
      <c r="B15" s="27"/>
      <c r="C15" s="27"/>
      <c r="D15" s="27"/>
      <c r="E15" s="27"/>
      <c r="F15" s="27"/>
      <c r="G15" s="27"/>
      <c r="H15" s="27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27" t="s">
        <v>10</v>
      </c>
      <c r="B17" s="27"/>
      <c r="C17" s="27"/>
      <c r="D17" s="27"/>
      <c r="E17" s="27"/>
      <c r="F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20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7" t="s">
        <v>12</v>
      </c>
      <c r="B19" s="27"/>
      <c r="C19" s="27"/>
      <c r="D19" s="27"/>
      <c r="E19" s="27"/>
      <c r="F19" s="27"/>
      <c r="G19" s="27"/>
      <c r="H19" s="2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27" t="s">
        <v>13</v>
      </c>
      <c r="B20" s="27"/>
      <c r="C20" s="27"/>
      <c r="D20" s="27"/>
      <c r="E20" s="2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48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32</v>
      </c>
      <c r="B24" s="9"/>
      <c r="E24" t="s">
        <v>14</v>
      </c>
      <c r="F24" s="9"/>
      <c r="H24" s="24">
        <f>IF(B24=F215,0,F24*F218)</f>
        <v>0</v>
      </c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32" t="s">
        <v>56</v>
      </c>
      <c r="B26" s="32"/>
      <c r="C26" s="32"/>
      <c r="D26" s="32"/>
      <c r="E26" s="32"/>
      <c r="F26" s="32"/>
      <c r="G26" s="32"/>
      <c r="H26" s="3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5.25" customHeight="1" x14ac:dyDescent="0.2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t="s">
        <v>31</v>
      </c>
      <c r="B28" s="9"/>
      <c r="E28" t="s">
        <v>33</v>
      </c>
      <c r="F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6" customHeight="1" x14ac:dyDescent="0.2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27" t="s">
        <v>55</v>
      </c>
      <c r="B30" s="27"/>
      <c r="C30" s="27"/>
      <c r="D30" s="27"/>
      <c r="E30" s="28"/>
      <c r="F30" s="19"/>
      <c r="G30" t="s">
        <v>53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6" customHeight="1" x14ac:dyDescent="0.25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27" t="s">
        <v>34</v>
      </c>
      <c r="B32" s="27"/>
      <c r="C32" s="27"/>
      <c r="E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t="s">
        <v>35</v>
      </c>
      <c r="B34" s="9"/>
      <c r="E34" t="s">
        <v>36</v>
      </c>
      <c r="F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8.25" customHeight="1" x14ac:dyDescent="0.2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27" t="s">
        <v>37</v>
      </c>
      <c r="B36" s="27"/>
      <c r="C36" s="27"/>
      <c r="E36" t="s">
        <v>38</v>
      </c>
      <c r="F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E37" t="s">
        <v>39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40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41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42</v>
      </c>
      <c r="F40" s="9"/>
    </row>
    <row r="41" spans="1:22" x14ac:dyDescent="0.25">
      <c r="E41" t="s">
        <v>43</v>
      </c>
      <c r="F41" s="9"/>
    </row>
    <row r="42" spans="1:22" ht="9" customHeight="1" x14ac:dyDescent="0.25"/>
    <row r="43" spans="1:22" x14ac:dyDescent="0.25">
      <c r="A43" t="s">
        <v>44</v>
      </c>
      <c r="B43" s="33"/>
      <c r="C43" s="33"/>
      <c r="E43" t="s">
        <v>45</v>
      </c>
      <c r="F43" s="9"/>
    </row>
    <row r="44" spans="1:22" ht="6.75" customHeight="1" x14ac:dyDescent="0.25"/>
    <row r="45" spans="1:22" x14ac:dyDescent="0.25">
      <c r="A45" s="27" t="s">
        <v>46</v>
      </c>
      <c r="B45" s="27"/>
      <c r="C45" s="27"/>
      <c r="D45" s="9"/>
      <c r="E45" t="s">
        <v>47</v>
      </c>
    </row>
    <row r="46" spans="1:22" ht="7.5" customHeight="1" x14ac:dyDescent="0.25"/>
    <row r="47" spans="1:22" x14ac:dyDescent="0.25">
      <c r="A47" s="27" t="s">
        <v>52</v>
      </c>
      <c r="B47" s="27"/>
      <c r="C47" s="28"/>
      <c r="D47" s="23"/>
      <c r="E47" s="17" t="s">
        <v>53</v>
      </c>
      <c r="J47" s="3">
        <f>IF(F28&lt;1,0,IF(B28=F215,0,((1/365*IF(F28="",365,F28))*IF(B28=F215,0,(IF(E32=C211,B34*C212,B34*B212))+(IF(F34="",(15000*B34),IF(F34&lt;=7000,((7000+(IF(F34&lt;7000,-(IF(F36=F214,1000)+IF(F37=F214,1000)+IF(F38=F214,1000)+IF(F39=F214,1000)+IF(F40=F214,1000)+IF(F41=F214,1000)))))*B34),IF(F34&lt;=15000,(F34*B34),IF(F34&gt;15000,(15000*B34)))))*E212)))+IF(D45=F214,D47,0)+IF(F43=F214,ROUNDDOWN(VLOOKUP(B43,$A$221:$B$225,2,FALSE)/365*$F$28,0))-IF(D45=F214,(IF(D49&lt;1,0,IF(D49&gt;D47,D47,D49))),0)-F30))</f>
        <v>0</v>
      </c>
    </row>
    <row r="48" spans="1:22" ht="5.25" customHeight="1" x14ac:dyDescent="0.25"/>
    <row r="49" spans="1:11" x14ac:dyDescent="0.25">
      <c r="A49" s="27" t="s">
        <v>54</v>
      </c>
      <c r="B49" s="27"/>
      <c r="C49" s="28"/>
      <c r="D49" s="8"/>
      <c r="E49" s="17" t="s">
        <v>53</v>
      </c>
      <c r="H49" s="24">
        <f>IF(J47&lt;1,0,J47)</f>
        <v>0</v>
      </c>
      <c r="K49" s="26"/>
    </row>
    <row r="50" spans="1:11" ht="24.75" customHeight="1" x14ac:dyDescent="0.25"/>
    <row r="51" spans="1:11" s="15" customFormat="1" ht="16.5" thickBot="1" x14ac:dyDescent="0.3">
      <c r="A51" s="13" t="s">
        <v>60</v>
      </c>
      <c r="B51" s="14"/>
      <c r="C51" s="14"/>
      <c r="D51" s="14"/>
      <c r="E51" s="14"/>
      <c r="F51" s="14"/>
      <c r="G51" s="14"/>
      <c r="H51" s="25">
        <f>H24+H49</f>
        <v>0</v>
      </c>
    </row>
    <row r="52" spans="1:11" ht="15.75" thickTop="1" x14ac:dyDescent="0.25"/>
    <row r="53" spans="1:11" x14ac:dyDescent="0.25">
      <c r="A53" s="30" t="s">
        <v>57</v>
      </c>
      <c r="B53" s="30"/>
      <c r="C53" s="30"/>
      <c r="D53" s="30"/>
      <c r="E53" s="30"/>
      <c r="F53" s="30"/>
      <c r="G53" s="30"/>
      <c r="H53" s="30"/>
    </row>
    <row r="56" spans="1:11" x14ac:dyDescent="0.25">
      <c r="A56" t="s">
        <v>61</v>
      </c>
      <c r="B56" s="34"/>
      <c r="C56" s="35"/>
    </row>
    <row r="58" spans="1:11" x14ac:dyDescent="0.25">
      <c r="A58" t="s">
        <v>62</v>
      </c>
      <c r="B58" s="34"/>
      <c r="C58" s="35"/>
    </row>
    <row r="60" spans="1:11" x14ac:dyDescent="0.25">
      <c r="A60" t="s">
        <v>63</v>
      </c>
      <c r="B60" s="34"/>
      <c r="C60" s="35"/>
    </row>
    <row r="62" spans="1:11" x14ac:dyDescent="0.25">
      <c r="A62" t="s">
        <v>64</v>
      </c>
      <c r="B62" s="36"/>
    </row>
    <row r="211" spans="1:6" s="3" customFormat="1" ht="15.75" x14ac:dyDescent="0.25">
      <c r="A211" s="3" t="s">
        <v>15</v>
      </c>
      <c r="B211" s="22" t="s">
        <v>16</v>
      </c>
      <c r="C211" s="22" t="s">
        <v>17</v>
      </c>
      <c r="E211" s="3" t="s">
        <v>18</v>
      </c>
      <c r="F211" s="4" t="s">
        <v>19</v>
      </c>
    </row>
    <row r="212" spans="1:6" s="3" customFormat="1" x14ac:dyDescent="0.25">
      <c r="A212" s="3">
        <v>2013</v>
      </c>
      <c r="B212" s="3">
        <v>404</v>
      </c>
      <c r="C212" s="3">
        <v>447</v>
      </c>
      <c r="E212" s="10">
        <v>1.4999999999999999E-2</v>
      </c>
      <c r="F212" s="11">
        <v>7000</v>
      </c>
    </row>
    <row r="213" spans="1:6" s="3" customFormat="1" x14ac:dyDescent="0.25">
      <c r="F213" s="4"/>
    </row>
    <row r="214" spans="1:6" s="3" customFormat="1" x14ac:dyDescent="0.25">
      <c r="A214" s="3" t="s">
        <v>20</v>
      </c>
      <c r="B214" s="3">
        <v>1000</v>
      </c>
      <c r="F214" s="3" t="s">
        <v>58</v>
      </c>
    </row>
    <row r="215" spans="1:6" s="3" customFormat="1" x14ac:dyDescent="0.25">
      <c r="A215" s="3" t="s">
        <v>21</v>
      </c>
      <c r="B215" s="3">
        <v>1000</v>
      </c>
      <c r="F215" s="3" t="s">
        <v>59</v>
      </c>
    </row>
    <row r="216" spans="1:6" s="3" customFormat="1" x14ac:dyDescent="0.25">
      <c r="A216" s="3" t="s">
        <v>22</v>
      </c>
      <c r="B216" s="3">
        <v>1000</v>
      </c>
      <c r="F216" s="4"/>
    </row>
    <row r="217" spans="1:6" s="3" customFormat="1" x14ac:dyDescent="0.25">
      <c r="A217" s="3" t="s">
        <v>23</v>
      </c>
      <c r="B217" s="3">
        <v>1000</v>
      </c>
      <c r="E217" s="3" t="s">
        <v>49</v>
      </c>
      <c r="F217" s="12">
        <v>15300</v>
      </c>
    </row>
    <row r="218" spans="1:6" s="3" customFormat="1" x14ac:dyDescent="0.25">
      <c r="A218" s="3" t="s">
        <v>24</v>
      </c>
      <c r="B218" s="3">
        <v>1000</v>
      </c>
      <c r="E218" s="3" t="s">
        <v>50</v>
      </c>
      <c r="F218" s="11">
        <f>F217/365</f>
        <v>41.917808219178085</v>
      </c>
    </row>
    <row r="219" spans="1:6" s="3" customFormat="1" x14ac:dyDescent="0.25">
      <c r="A219" s="3" t="s">
        <v>25</v>
      </c>
      <c r="B219" s="3">
        <v>1000</v>
      </c>
      <c r="F219" s="4"/>
    </row>
    <row r="220" spans="1:6" s="3" customFormat="1" x14ac:dyDescent="0.25">
      <c r="F220" s="4"/>
    </row>
    <row r="221" spans="1:6" s="3" customFormat="1" x14ac:dyDescent="0.25">
      <c r="A221" s="3" t="s">
        <v>26</v>
      </c>
      <c r="B221" s="3">
        <v>1200</v>
      </c>
      <c r="F221" s="4"/>
    </row>
    <row r="222" spans="1:6" s="3" customFormat="1" x14ac:dyDescent="0.25">
      <c r="A222" s="3" t="s">
        <v>27</v>
      </c>
      <c r="B222" s="3">
        <v>1800</v>
      </c>
      <c r="F222" s="4"/>
    </row>
    <row r="223" spans="1:6" s="3" customFormat="1" x14ac:dyDescent="0.25">
      <c r="A223" s="3" t="s">
        <v>28</v>
      </c>
      <c r="B223" s="3">
        <v>2400</v>
      </c>
      <c r="F223" s="4"/>
    </row>
    <row r="224" spans="1:6" s="3" customFormat="1" x14ac:dyDescent="0.25">
      <c r="A224" s="3" t="s">
        <v>29</v>
      </c>
      <c r="B224" s="3">
        <v>3000</v>
      </c>
      <c r="F224" s="4"/>
    </row>
    <row r="225" spans="1:6" s="3" customFormat="1" x14ac:dyDescent="0.25">
      <c r="A225" s="3" t="s">
        <v>30</v>
      </c>
      <c r="B225" s="3">
        <v>3600</v>
      </c>
      <c r="F225" s="4"/>
    </row>
    <row r="226" spans="1:6" s="3" customFormat="1" x14ac:dyDescent="0.25">
      <c r="F226" s="4"/>
    </row>
    <row r="227" spans="1:6" x14ac:dyDescent="0.25">
      <c r="A227" s="3"/>
      <c r="B227" s="3"/>
      <c r="C227" s="3"/>
      <c r="D227" s="3"/>
      <c r="E227" s="3"/>
      <c r="F227" s="4"/>
    </row>
    <row r="228" spans="1:6" x14ac:dyDescent="0.25">
      <c r="A228" s="3"/>
      <c r="B228" s="3"/>
      <c r="C228" s="3"/>
      <c r="D228" s="3"/>
      <c r="E228" s="3"/>
      <c r="F228" s="4"/>
    </row>
    <row r="229" spans="1:6" x14ac:dyDescent="0.25">
      <c r="A229" s="3"/>
      <c r="B229" s="3"/>
      <c r="C229" s="3"/>
      <c r="D229" s="3"/>
      <c r="E229" s="3"/>
      <c r="F229" s="4"/>
    </row>
    <row r="230" spans="1:6" x14ac:dyDescent="0.25">
      <c r="F230" s="5"/>
    </row>
    <row r="231" spans="1:6" x14ac:dyDescent="0.25">
      <c r="F231" s="5"/>
    </row>
    <row r="232" spans="1:6" x14ac:dyDescent="0.25">
      <c r="F232" s="5"/>
    </row>
    <row r="233" spans="1:6" x14ac:dyDescent="0.25">
      <c r="F233" s="5"/>
    </row>
  </sheetData>
  <sheetProtection password="DF9D" sheet="1" objects="1" scenarios="1" selectLockedCells="1"/>
  <mergeCells count="22">
    <mergeCell ref="A53:H53"/>
    <mergeCell ref="A17:F17"/>
    <mergeCell ref="A9:F9"/>
    <mergeCell ref="A10:D10"/>
    <mergeCell ref="A12:F12"/>
    <mergeCell ref="A13:E13"/>
    <mergeCell ref="A15:H15"/>
    <mergeCell ref="A49:C49"/>
    <mergeCell ref="A19:H19"/>
    <mergeCell ref="A20:E20"/>
    <mergeCell ref="A36:C36"/>
    <mergeCell ref="A32:C32"/>
    <mergeCell ref="A47:C47"/>
    <mergeCell ref="A45:C45"/>
    <mergeCell ref="A26:H26"/>
    <mergeCell ref="B43:C43"/>
    <mergeCell ref="A30:E30"/>
    <mergeCell ref="A1:H1"/>
    <mergeCell ref="A2:H2"/>
    <mergeCell ref="A5:F5"/>
    <mergeCell ref="A6:D6"/>
    <mergeCell ref="A7:F7"/>
  </mergeCells>
  <dataValidations count="12">
    <dataValidation type="list" allowBlank="1" showInputMessage="1" showErrorMessage="1" promptTitle="Vælg fra listen" prompt="Klik i højre side af cellen og vælg hvilken type hus" sqref="E32">
      <formula1>$B$211:$C$211</formula1>
    </dataValidation>
    <dataValidation type="list" allowBlank="1" showInputMessage="1" showErrorMessage="1" promptTitle="Vælg" prompt="Klik i højre side af cellen og vælg Ja eller Nej" sqref="D45">
      <formula1>$F$214:$F$215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3:C43">
      <formula1>$A$221:$A$225</formula1>
    </dataValidation>
    <dataValidation type="list" allowBlank="1" showInputMessage="1" showErrorMessage="1" promptTitle="Vælg" prompt="Klik i højre side af cellen og vælg Ja eller Nej" sqref="B24 B28 F36:F41 F43">
      <formula1>$F$214:$F$215</formula1>
    </dataValidation>
    <dataValidation allowBlank="1" showInputMessage="1" showErrorMessage="1" promptTitle="Skriv" prompt="Skriv antal dage der har været frit logi til rådighed" sqref="F24"/>
    <dataValidation allowBlank="1" showInputMessage="1" showErrorMessage="1" promptTitle="Skriv" prompt="Skriv antal dage der har været bolig til rådighed" sqref="F28"/>
    <dataValidation allowBlank="1" showInputMessage="1" showErrorMessage="1" promptTitle="Skriv" prompt="Angiv beløb for perioden, hvis der har været en egenbetaling" sqref="F30"/>
    <dataValidation allowBlank="1" showInputMessage="1" showErrorMessage="1" promptTitle="Skriv" prompt="Angiv antal m2 boligens areal udgør" sqref="B34"/>
    <dataValidation allowBlank="1" showInputMessage="1" showErrorMessage="1" promptTitle="Skriv" prompt="Angiv boligens opførelsessum pr. m2" sqref="F34"/>
    <dataValidation allowBlank="1" showInputMessage="1" showErrorMessage="1" promptTitle="Skriv" prompt="Angiv det faktuelt samlede beløb af fri el, varme mv. i perioden" sqref="D47"/>
    <dataValidation allowBlank="1" showInputMessage="1" showErrorMessage="1" promptTitle="Skriv" prompt="Angiv periodens samlede beløb, hvis der har været en egenbetaling af el, varme mv. hvis denne delvis er betalt af arbejdsgiver" sqref="D49"/>
  </dataValidations>
  <hyperlinks>
    <hyperlink ref="E6" r:id="rId1" display="her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2016-10-10T18:09:18Z</dcterms:modified>
</cp:coreProperties>
</file>