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§ 15\2020\"/>
    </mc:Choice>
  </mc:AlternateContent>
  <xr:revisionPtr revIDLastSave="0" documentId="8_{108C50DE-7FE8-4F23-A295-DC3BDEB7CA62}" xr6:coauthVersionLast="45" xr6:coauthVersionMax="45" xr10:uidLastSave="{00000000-0000-0000-0000-000000000000}"/>
  <bookViews>
    <workbookView xWindow="990" yWindow="750" windowWidth="24405" windowHeight="1338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1" i="1" l="1"/>
  <c r="O21" i="1"/>
  <c r="O9" i="1"/>
  <c r="O8" i="1"/>
  <c r="O11" i="1" l="1"/>
  <c r="O28" i="1" l="1"/>
  <c r="O30" i="1" s="1"/>
  <c r="O32" i="1" l="1"/>
  <c r="O56" i="1" s="1"/>
</calcChain>
</file>

<file path=xl/sharedStrings.xml><?xml version="1.0" encoding="utf-8"?>
<sst xmlns="http://schemas.openxmlformats.org/spreadsheetml/2006/main" count="64" uniqueCount="51">
  <si>
    <t>-</t>
  </si>
  <si>
    <t>=</t>
  </si>
  <si>
    <t>1.</t>
  </si>
  <si>
    <t>2.</t>
  </si>
  <si>
    <t>3.</t>
  </si>
  <si>
    <t>4.</t>
  </si>
  <si>
    <t>kr.</t>
  </si>
  <si>
    <t xml:space="preserve"> </t>
  </si>
  <si>
    <t>+</t>
  </si>
  <si>
    <t xml:space="preserve">                                                                                                          </t>
  </si>
  <si>
    <t>Akileraarutit B-t Akilikkat</t>
  </si>
  <si>
    <t>Kommuneqarfik Sermersooq</t>
  </si>
  <si>
    <t>Qeqqata Kommunia</t>
  </si>
  <si>
    <t>Kommune Kujalleq</t>
  </si>
  <si>
    <t>Kommune Qeqertalik</t>
  </si>
  <si>
    <t>Avannaata Kommunia</t>
  </si>
  <si>
    <t>Cpr.nr.</t>
  </si>
  <si>
    <t>Navn:</t>
  </si>
  <si>
    <t>B-indkomst i alt</t>
  </si>
  <si>
    <t>Ligningsmæssige fradrag:</t>
  </si>
  <si>
    <t>Skattefri B-indkomst:</t>
  </si>
  <si>
    <t>GIS/DIS-indkomst og/eller offentlig hjælp hjælp (tidl. Tvangsvurderet hjælp):</t>
  </si>
  <si>
    <t>A-indkomst i alt:</t>
  </si>
  <si>
    <t>Skattepligtig indkomst</t>
  </si>
  <si>
    <t>Personfradrag for hele året:</t>
  </si>
  <si>
    <t>OBS OBS OBS - De skal huske at sætte antal skattepligtsdage svarende til indkomstperiode, eks. 152 dage</t>
  </si>
  <si>
    <r>
      <t xml:space="preserve">Hvis skattepligtsperioden er kortere end 1 år, oplyses </t>
    </r>
    <r>
      <rPr>
        <b/>
        <u/>
        <sz val="11"/>
        <rFont val="Arial"/>
        <family val="2"/>
      </rPr>
      <t>antal dage</t>
    </r>
    <r>
      <rPr>
        <sz val="11"/>
        <rFont val="Arial"/>
        <family val="2"/>
      </rPr>
      <t xml:space="preserve"> med skattepligt:</t>
    </r>
  </si>
  <si>
    <t>Beregnin foretages såeldes:</t>
  </si>
  <si>
    <t>personfradrag x antal skattepligtige dage</t>
  </si>
  <si>
    <t>366 dage</t>
  </si>
  <si>
    <t>Evt. Overførsel af ægtefællens uudnyttede fradrag:</t>
  </si>
  <si>
    <t>Ægtefællens personfradrag, uudnyttet</t>
  </si>
  <si>
    <t>Ægtefællens skattefri B-indkomst, uudnyttet</t>
  </si>
  <si>
    <t>Ægtefællens ligningsmæssige fradrag, uudnyttet</t>
  </si>
  <si>
    <t>Skalaindkomst (nedrundes til hele 100 kr.)</t>
  </si>
  <si>
    <t>Slutskatten udgør:</t>
  </si>
  <si>
    <t>af skalaindkosmten (se skattekommune nederst):</t>
  </si>
  <si>
    <t>Nedslag i sluskat vedrørende DIS/GIS-indkomst og/eller offentlig hjælp</t>
  </si>
  <si>
    <t>Slutskat x DIS/GIS og/eller offentlig hjælp</t>
  </si>
  <si>
    <t>skattepligtige indkomst</t>
  </si>
  <si>
    <t>Betalte skatter oplistet her:</t>
  </si>
  <si>
    <t>Arbejdsgiver:</t>
  </si>
  <si>
    <t>A-skat:</t>
  </si>
  <si>
    <t>I alt A-skat og B-skat. Beløbet fratrækkes i den beregnede skat:</t>
  </si>
  <si>
    <t>Overskydende skat, hvis beløbet er negativt og restskat hvis beløbet er positiv</t>
  </si>
  <si>
    <t>Samlede udskrivningsprocenter for kommunerne:</t>
  </si>
  <si>
    <t>Skattestyrelsen</t>
  </si>
  <si>
    <t>(1/1 - 31/12-2021)</t>
  </si>
  <si>
    <t>BEREGNING AF SKAT FOR INDKOMSTÅRET 2020</t>
  </si>
  <si>
    <t>Indregnet restskat 2018:</t>
  </si>
  <si>
    <t>Uopfyldt opsparingsforpligtelse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</si>
</sst>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7">
    <xf numFmtId="0" fontId="0" fillId="0" borderId="0" xfId="0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0" xfId="0" applyFont="1" applyFill="1" applyBorder="1"/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2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9" fillId="0" borderId="0" xfId="0" applyFont="1" applyFill="1" applyBorder="1"/>
    <xf numFmtId="3" fontId="2" fillId="0" borderId="5" xfId="0" applyNumberFormat="1" applyFont="1" applyFill="1" applyBorder="1" applyAlignment="1">
      <alignment horizontal="right"/>
    </xf>
    <xf numFmtId="0" fontId="3" fillId="0" borderId="0" xfId="0" applyFont="1" applyFill="1"/>
    <xf numFmtId="3" fontId="2" fillId="0" borderId="2" xfId="0" applyNumberFormat="1" applyFont="1" applyFill="1" applyBorder="1"/>
    <xf numFmtId="0" fontId="2" fillId="0" borderId="8" xfId="0" applyFont="1" applyFill="1" applyBorder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/>
    <xf numFmtId="3" fontId="3" fillId="0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9" xfId="0" applyFont="1" applyFill="1" applyBorder="1"/>
    <xf numFmtId="0" fontId="2" fillId="0" borderId="0" xfId="0" applyFont="1" applyFill="1" applyBorder="1" applyAlignment="1">
      <alignment horizontal="right"/>
    </xf>
    <xf numFmtId="3" fontId="3" fillId="0" borderId="2" xfId="0" applyNumberFormat="1" applyFont="1" applyFill="1" applyBorder="1"/>
    <xf numFmtId="3" fontId="3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3" fontId="2" fillId="0" borderId="10" xfId="0" applyNumberFormat="1" applyFont="1" applyFill="1" applyBorder="1" applyAlignment="1"/>
    <xf numFmtId="3" fontId="2" fillId="0" borderId="10" xfId="0" applyNumberFormat="1" applyFont="1" applyFill="1" applyBorder="1"/>
    <xf numFmtId="9" fontId="2" fillId="0" borderId="10" xfId="0" applyNumberFormat="1" applyFont="1" applyFill="1" applyBorder="1" applyAlignment="1"/>
    <xf numFmtId="9" fontId="2" fillId="0" borderId="0" xfId="0" applyNumberFormat="1" applyFont="1" applyFill="1" applyAlignment="1"/>
    <xf numFmtId="3" fontId="2" fillId="0" borderId="2" xfId="0" applyNumberFormat="1" applyFont="1" applyFill="1" applyBorder="1" applyAlignment="1"/>
    <xf numFmtId="9" fontId="2" fillId="0" borderId="2" xfId="0" applyNumberFormat="1" applyFont="1" applyFill="1" applyBorder="1" applyAlignment="1"/>
    <xf numFmtId="9" fontId="2" fillId="0" borderId="0" xfId="0" applyNumberFormat="1" applyFont="1" applyFill="1" applyBorder="1" applyAlignment="1"/>
    <xf numFmtId="3" fontId="2" fillId="0" borderId="4" xfId="0" applyNumberFormat="1" applyFont="1" applyFill="1" applyBorder="1" applyProtection="1">
      <protection locked="0"/>
    </xf>
    <xf numFmtId="3" fontId="2" fillId="0" borderId="5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2" fillId="0" borderId="6" xfId="0" applyNumberFormat="1" applyFont="1" applyFill="1" applyBorder="1" applyAlignment="1" applyProtection="1">
      <alignment horizontal="right"/>
      <protection locked="0"/>
    </xf>
    <xf numFmtId="9" fontId="3" fillId="0" borderId="7" xfId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3" fontId="2" fillId="0" borderId="0" xfId="0" applyNumberFormat="1" applyFont="1" applyFill="1"/>
    <xf numFmtId="0" fontId="2" fillId="0" borderId="0" xfId="0" applyFont="1" applyFill="1" applyBorder="1"/>
    <xf numFmtId="0" fontId="3" fillId="0" borderId="0" xfId="0" applyFont="1" applyFill="1" applyAlignment="1"/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/>
    <xf numFmtId="3" fontId="3" fillId="0" borderId="14" xfId="0" applyNumberFormat="1" applyFont="1" applyFill="1" applyBorder="1"/>
    <xf numFmtId="0" fontId="2" fillId="0" borderId="0" xfId="0" applyFont="1" applyFill="1"/>
    <xf numFmtId="0" fontId="2" fillId="0" borderId="2" xfId="0" applyFont="1" applyFill="1" applyBorder="1" applyAlignment="1" applyProtection="1">
      <protection locked="0"/>
    </xf>
    <xf numFmtId="0" fontId="3" fillId="0" borderId="0" xfId="0" applyFont="1" applyFill="1"/>
    <xf numFmtId="0" fontId="8" fillId="0" borderId="0" xfId="0" applyFont="1" applyFill="1" applyAlignment="1">
      <alignment horizontal="center"/>
    </xf>
    <xf numFmtId="0" fontId="2" fillId="0" borderId="2" xfId="0" applyFont="1" applyFill="1" applyBorder="1" applyProtection="1">
      <protection locked="0"/>
    </xf>
    <xf numFmtId="3" fontId="2" fillId="0" borderId="2" xfId="0" applyNumberFormat="1" applyFont="1" applyFill="1" applyBorder="1" applyAlignment="1"/>
    <xf numFmtId="0" fontId="0" fillId="0" borderId="2" xfId="0" applyFill="1" applyBorder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2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/>
    <xf numFmtId="0" fontId="9" fillId="0" borderId="0" xfId="0" applyFont="1" applyFill="1" applyAlignment="1"/>
    <xf numFmtId="0" fontId="7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C3300"/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showGridLines="0" tabSelected="1" topLeftCell="A18" zoomScaleNormal="100" zoomScalePageLayoutView="80" workbookViewId="0">
      <selection activeCell="O53" sqref="O53"/>
    </sheetView>
  </sheetViews>
  <sheetFormatPr defaultRowHeight="14.25" x14ac:dyDescent="0.2"/>
  <cols>
    <col min="1" max="1" width="15.7109375" style="10" customWidth="1"/>
    <col min="2" max="2" width="13.5703125" style="10" customWidth="1"/>
    <col min="3" max="3" width="7.42578125" style="10" customWidth="1"/>
    <col min="4" max="4" width="9" style="10" customWidth="1"/>
    <col min="5" max="7" width="9.140625" style="10"/>
    <col min="8" max="8" width="8.5703125" style="10" customWidth="1"/>
    <col min="9" max="9" width="6.85546875" style="10" customWidth="1"/>
    <col min="10" max="10" width="5" style="10" customWidth="1"/>
    <col min="11" max="11" width="4.5703125" style="10" hidden="1" customWidth="1"/>
    <col min="12" max="12" width="5.28515625" style="10" hidden="1" customWidth="1"/>
    <col min="13" max="13" width="3.28515625" style="10" customWidth="1"/>
    <col min="14" max="14" width="9.140625" style="10" hidden="1" customWidth="1"/>
    <col min="15" max="15" width="9.85546875" style="9" bestFit="1" customWidth="1"/>
    <col min="16" max="16384" width="9.140625" style="10"/>
  </cols>
  <sheetData>
    <row r="1" spans="1:18" ht="15" x14ac:dyDescent="0.25">
      <c r="A1" s="70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8" ht="15" x14ac:dyDescent="0.25">
      <c r="A3" s="12" t="s">
        <v>16</v>
      </c>
      <c r="B3" s="71"/>
      <c r="C3" s="71"/>
      <c r="D3" s="71"/>
      <c r="E3" s="14" t="s">
        <v>17</v>
      </c>
      <c r="F3" s="68"/>
      <c r="G3" s="68"/>
      <c r="H3" s="68"/>
      <c r="I3" s="68"/>
      <c r="J3" s="16"/>
      <c r="K3" s="15"/>
      <c r="L3" s="15"/>
      <c r="N3" s="17"/>
    </row>
    <row r="5" spans="1:18" ht="17.25" customHeight="1" x14ac:dyDescent="0.2">
      <c r="A5" s="10" t="s">
        <v>22</v>
      </c>
      <c r="M5" s="10" t="s">
        <v>8</v>
      </c>
      <c r="N5" s="9"/>
      <c r="O5" s="45"/>
    </row>
    <row r="6" spans="1:18" ht="17.25" customHeight="1" x14ac:dyDescent="0.2">
      <c r="A6" s="10" t="s">
        <v>21</v>
      </c>
      <c r="B6" s="5"/>
      <c r="C6" s="5"/>
      <c r="D6" s="5"/>
      <c r="F6" s="16"/>
      <c r="G6" s="16"/>
      <c r="H6" s="16"/>
      <c r="I6" s="16"/>
      <c r="J6" s="17"/>
      <c r="K6" s="17"/>
      <c r="L6" s="17"/>
      <c r="M6" s="17" t="s">
        <v>8</v>
      </c>
      <c r="N6" s="18"/>
      <c r="O6" s="46"/>
    </row>
    <row r="7" spans="1:18" ht="17.25" customHeight="1" x14ac:dyDescent="0.2">
      <c r="A7" s="10" t="s">
        <v>18</v>
      </c>
      <c r="B7" s="5"/>
      <c r="C7" s="5"/>
      <c r="D7" s="5"/>
      <c r="F7" s="16"/>
      <c r="G7" s="16"/>
      <c r="H7" s="16"/>
      <c r="I7" s="16"/>
      <c r="J7" s="17"/>
      <c r="K7" s="17"/>
      <c r="L7" s="17"/>
      <c r="M7" s="17" t="s">
        <v>8</v>
      </c>
      <c r="N7" s="18"/>
      <c r="O7" s="46"/>
      <c r="R7" s="9"/>
    </row>
    <row r="8" spans="1:18" ht="17.25" customHeight="1" x14ac:dyDescent="0.2">
      <c r="A8" s="10" t="s">
        <v>20</v>
      </c>
      <c r="B8" s="19"/>
      <c r="C8" s="5"/>
      <c r="D8" s="5"/>
      <c r="F8" s="16"/>
      <c r="G8" s="16"/>
      <c r="H8" s="16"/>
      <c r="I8" s="16"/>
      <c r="J8" s="17"/>
      <c r="K8" s="17"/>
      <c r="L8" s="17"/>
      <c r="M8" s="17" t="s">
        <v>0</v>
      </c>
      <c r="N8" s="18"/>
      <c r="O8" s="20">
        <f>IF(AND(0&lt;=O18,O18&lt;366, LEN(O18)&gt;0),(5000*(O18/366)),5000)</f>
        <v>5000</v>
      </c>
    </row>
    <row r="9" spans="1:18" ht="17.25" customHeight="1" x14ac:dyDescent="0.2">
      <c r="A9" s="10" t="s">
        <v>19</v>
      </c>
      <c r="B9" s="5"/>
      <c r="C9" s="5"/>
      <c r="D9" s="5"/>
      <c r="F9" s="16"/>
      <c r="G9" s="16"/>
      <c r="H9" s="16"/>
      <c r="I9" s="16"/>
      <c r="J9" s="17"/>
      <c r="K9" s="17"/>
      <c r="L9" s="17"/>
      <c r="M9" s="17" t="s">
        <v>0</v>
      </c>
      <c r="N9" s="18"/>
      <c r="O9" s="48">
        <f>IF(AND(0&lt;=O18,O18&lt;366, LEN(O18)&gt;0),(10000*(O18/366)),10000)</f>
        <v>10000</v>
      </c>
    </row>
    <row r="10" spans="1:18" ht="15" x14ac:dyDescent="0.25">
      <c r="A10" s="69" t="s">
        <v>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9"/>
    </row>
    <row r="11" spans="1:18" ht="15" thickBot="1" x14ac:dyDescent="0.25">
      <c r="A11" s="67" t="s">
        <v>23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1"/>
      <c r="N11" s="4"/>
      <c r="O11" s="22">
        <f>IF(O7&gt;=O8, O5+O6+O7-O8-O9, O5+O6-O9)</f>
        <v>-10000</v>
      </c>
    </row>
    <row r="12" spans="1:18" x14ac:dyDescent="0.2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8" x14ac:dyDescent="0.2">
      <c r="A13" s="17" t="s">
        <v>24</v>
      </c>
      <c r="B13" s="17"/>
      <c r="C13" s="18">
        <v>48000</v>
      </c>
      <c r="D13" s="17" t="s">
        <v>6</v>
      </c>
      <c r="F13" s="67"/>
      <c r="G13" s="67"/>
      <c r="H13" s="67"/>
      <c r="I13" s="67"/>
      <c r="J13" s="67"/>
      <c r="K13" s="67"/>
      <c r="L13" s="67"/>
      <c r="M13" s="11"/>
      <c r="N13" s="5"/>
    </row>
    <row r="14" spans="1:18" s="53" customFormat="1" x14ac:dyDescent="0.2">
      <c r="A14" s="55"/>
      <c r="B14" s="55"/>
      <c r="C14" s="18"/>
      <c r="D14" s="55"/>
      <c r="M14" s="54"/>
      <c r="N14" s="57"/>
      <c r="O14" s="56"/>
    </row>
    <row r="15" spans="1:18" s="53" customFormat="1" ht="15" x14ac:dyDescent="0.25">
      <c r="A15" s="62" t="s">
        <v>25</v>
      </c>
      <c r="B15" s="55"/>
      <c r="C15" s="18"/>
      <c r="D15" s="55"/>
      <c r="M15" s="54"/>
      <c r="N15" s="57"/>
      <c r="O15" s="56"/>
    </row>
    <row r="16" spans="1:18" s="53" customFormat="1" ht="15" x14ac:dyDescent="0.25">
      <c r="A16" s="62" t="s">
        <v>47</v>
      </c>
      <c r="B16" s="55"/>
      <c r="C16" s="18"/>
      <c r="D16" s="55"/>
      <c r="M16" s="54"/>
      <c r="N16" s="57"/>
      <c r="O16" s="56"/>
    </row>
    <row r="17" spans="1:15" x14ac:dyDescent="0.2">
      <c r="A17" s="17"/>
      <c r="B17" s="17"/>
      <c r="C17" s="17"/>
      <c r="D17" s="17"/>
      <c r="M17" s="11"/>
      <c r="N17" s="5"/>
    </row>
    <row r="18" spans="1:15" ht="15" customHeight="1" x14ac:dyDescent="0.25">
      <c r="A18" s="17" t="s">
        <v>26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"/>
      <c r="O18" s="47"/>
    </row>
    <row r="19" spans="1:15" x14ac:dyDescent="0.2">
      <c r="A19" s="67" t="s">
        <v>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5" ht="15" thickBot="1" x14ac:dyDescent="0.25">
      <c r="A20" s="83" t="s">
        <v>27</v>
      </c>
      <c r="B20" s="83"/>
      <c r="C20" s="83"/>
      <c r="D20" s="83"/>
      <c r="E20" s="90" t="s">
        <v>28</v>
      </c>
      <c r="F20" s="90"/>
      <c r="G20" s="90"/>
      <c r="H20" s="90"/>
      <c r="I20" s="83"/>
      <c r="J20" s="83"/>
      <c r="K20" s="83"/>
      <c r="L20" s="83"/>
      <c r="M20" s="83"/>
      <c r="N20" s="83"/>
    </row>
    <row r="21" spans="1:15" ht="15" thickBot="1" x14ac:dyDescent="0.25">
      <c r="A21" s="76"/>
      <c r="B21" s="76"/>
      <c r="C21" s="76"/>
      <c r="D21" s="76"/>
      <c r="E21" s="91" t="s">
        <v>29</v>
      </c>
      <c r="F21" s="91"/>
      <c r="G21" s="91"/>
      <c r="H21" s="91"/>
      <c r="I21" s="2"/>
      <c r="J21" s="76"/>
      <c r="K21" s="76"/>
      <c r="L21" s="76"/>
      <c r="M21" s="24" t="s">
        <v>0</v>
      </c>
      <c r="N21" s="3"/>
      <c r="O21" s="25">
        <f>IF(AND(0&lt;=O18,O18&lt;366, LEN(O18)&gt;0),(C13*(O18/366)),48000)</f>
        <v>48000</v>
      </c>
    </row>
    <row r="22" spans="1:15" x14ac:dyDescent="0.2">
      <c r="A22" s="9"/>
      <c r="B22" s="9"/>
      <c r="C22" s="9"/>
      <c r="D22" s="9"/>
      <c r="E22" s="2"/>
      <c r="F22" s="2"/>
      <c r="G22" s="2"/>
      <c r="H22" s="2"/>
      <c r="I22" s="2"/>
      <c r="J22" s="9"/>
      <c r="K22" s="9"/>
      <c r="L22" s="9"/>
      <c r="M22" s="24"/>
      <c r="N22" s="1"/>
    </row>
    <row r="23" spans="1:15" s="53" customFormat="1" ht="15" x14ac:dyDescent="0.25">
      <c r="A23" s="29" t="s">
        <v>30</v>
      </c>
      <c r="B23" s="56"/>
      <c r="C23" s="56"/>
      <c r="D23" s="56"/>
      <c r="E23" s="2"/>
      <c r="F23" s="2"/>
      <c r="G23" s="2"/>
      <c r="H23" s="2"/>
      <c r="I23" s="2"/>
      <c r="J23" s="56"/>
      <c r="K23" s="56"/>
      <c r="L23" s="56"/>
      <c r="M23" s="24"/>
      <c r="N23" s="1"/>
      <c r="O23" s="56"/>
    </row>
    <row r="24" spans="1:15" x14ac:dyDescent="0.2">
      <c r="A24" s="10" t="s">
        <v>31</v>
      </c>
      <c r="B24" s="9"/>
      <c r="C24" s="9"/>
      <c r="D24" s="9"/>
      <c r="E24" s="2"/>
      <c r="F24" s="2"/>
      <c r="G24" s="2"/>
      <c r="H24" s="2"/>
      <c r="I24" s="2"/>
      <c r="J24" s="9"/>
      <c r="K24" s="9"/>
      <c r="L24" s="9"/>
      <c r="M24" s="24" t="s">
        <v>0</v>
      </c>
      <c r="N24" s="1"/>
      <c r="O24" s="47"/>
    </row>
    <row r="25" spans="1:15" s="53" customFormat="1" x14ac:dyDescent="0.2">
      <c r="A25" s="53" t="s">
        <v>32</v>
      </c>
      <c r="B25" s="56"/>
      <c r="C25" s="56"/>
      <c r="D25" s="56"/>
      <c r="E25" s="2"/>
      <c r="F25" s="2"/>
      <c r="G25" s="2"/>
      <c r="H25" s="2"/>
      <c r="I25" s="2"/>
      <c r="J25" s="56"/>
      <c r="K25" s="56"/>
      <c r="L25" s="56"/>
      <c r="M25" s="24" t="s">
        <v>0</v>
      </c>
      <c r="N25" s="1"/>
      <c r="O25" s="47"/>
    </row>
    <row r="26" spans="1:15" s="53" customFormat="1" x14ac:dyDescent="0.2">
      <c r="A26" s="53" t="s">
        <v>33</v>
      </c>
      <c r="B26" s="56"/>
      <c r="C26" s="56"/>
      <c r="D26" s="56"/>
      <c r="E26" s="2"/>
      <c r="F26" s="2"/>
      <c r="G26" s="2"/>
      <c r="H26" s="2"/>
      <c r="I26" s="2"/>
      <c r="J26" s="56"/>
      <c r="K26" s="56"/>
      <c r="L26" s="56"/>
      <c r="M26" s="24" t="s">
        <v>0</v>
      </c>
      <c r="N26" s="1"/>
      <c r="O26" s="47"/>
    </row>
    <row r="27" spans="1:15" x14ac:dyDescent="0.2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26"/>
    </row>
    <row r="28" spans="1:15" ht="15" thickBot="1" x14ac:dyDescent="0.25">
      <c r="A28" s="83" t="s">
        <v>34</v>
      </c>
      <c r="B28" s="83"/>
      <c r="C28" s="83"/>
      <c r="D28" s="83"/>
      <c r="E28" s="83"/>
      <c r="F28" s="83"/>
      <c r="G28" s="83"/>
      <c r="H28" s="84"/>
      <c r="I28" s="18"/>
      <c r="J28" s="18"/>
      <c r="K28" s="18"/>
      <c r="L28" s="18"/>
      <c r="M28" s="24" t="s">
        <v>1</v>
      </c>
      <c r="N28" s="7"/>
      <c r="O28" s="27">
        <f>TRUNC(IF((O11-O21-O24)&lt;=0,0,O11-O21-O24-O25-O26),-2)</f>
        <v>0</v>
      </c>
    </row>
    <row r="29" spans="1:15" ht="15" thickTop="1" x14ac:dyDescent="0.2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5" s="21" customFormat="1" ht="15" x14ac:dyDescent="0.25">
      <c r="A30" s="28" t="s">
        <v>35</v>
      </c>
      <c r="B30" s="28"/>
      <c r="C30" s="49"/>
      <c r="D30" s="92" t="s">
        <v>36</v>
      </c>
      <c r="E30" s="93"/>
      <c r="F30" s="93"/>
      <c r="G30" s="93"/>
      <c r="H30" s="93"/>
      <c r="I30" s="93"/>
      <c r="J30" s="93"/>
      <c r="K30" s="93"/>
      <c r="L30" s="93"/>
      <c r="M30" s="93"/>
      <c r="N30" s="6"/>
      <c r="O30" s="29">
        <f>+O28*(C30)</f>
        <v>0</v>
      </c>
    </row>
    <row r="31" spans="1:15" x14ac:dyDescent="0.2">
      <c r="A31" s="9"/>
      <c r="B31" s="2"/>
      <c r="C31" s="1"/>
      <c r="D31" s="2"/>
      <c r="E31" s="9"/>
      <c r="F31" s="9"/>
      <c r="G31" s="9"/>
      <c r="H31" s="9"/>
      <c r="I31" s="9"/>
      <c r="J31" s="9"/>
      <c r="K31" s="9"/>
      <c r="L31" s="9"/>
      <c r="M31" s="9"/>
      <c r="N31" s="1"/>
    </row>
    <row r="32" spans="1:15" x14ac:dyDescent="0.2">
      <c r="A32" s="10" t="s">
        <v>37</v>
      </c>
      <c r="B32" s="2"/>
      <c r="C32" s="1"/>
      <c r="D32" s="2"/>
      <c r="E32" s="9"/>
      <c r="F32" s="9"/>
      <c r="G32" s="9"/>
      <c r="H32" s="9"/>
      <c r="I32" s="9"/>
      <c r="J32" s="9"/>
      <c r="K32" s="9"/>
      <c r="L32" s="9"/>
      <c r="M32" s="24" t="s">
        <v>0</v>
      </c>
      <c r="N32" s="1"/>
      <c r="O32" s="47">
        <f>O30*O6/O11</f>
        <v>0</v>
      </c>
    </row>
    <row r="33" spans="1:15" x14ac:dyDescent="0.2">
      <c r="A33" s="9"/>
      <c r="B33" s="2"/>
      <c r="C33" s="1"/>
      <c r="D33" s="2"/>
      <c r="E33" s="9"/>
      <c r="F33" s="9"/>
      <c r="G33" s="9"/>
      <c r="H33" s="9"/>
      <c r="I33" s="9"/>
      <c r="J33" s="9"/>
      <c r="K33" s="9"/>
      <c r="L33" s="9"/>
      <c r="M33" s="9"/>
      <c r="N33" s="1"/>
    </row>
    <row r="34" spans="1:15" s="31" customFormat="1" ht="12" x14ac:dyDescent="0.2">
      <c r="A34" s="30"/>
      <c r="B34" s="94" t="s">
        <v>38</v>
      </c>
      <c r="C34" s="94"/>
      <c r="D34" s="94"/>
      <c r="E34" s="94"/>
      <c r="F34" s="63"/>
      <c r="G34" s="63"/>
      <c r="H34" s="63"/>
      <c r="I34" s="63"/>
      <c r="O34" s="30"/>
    </row>
    <row r="35" spans="1:15" s="31" customFormat="1" ht="12.75" thickBot="1" x14ac:dyDescent="0.25">
      <c r="A35" s="30"/>
      <c r="B35" s="85" t="s">
        <v>39</v>
      </c>
      <c r="C35" s="85"/>
      <c r="D35" s="85"/>
      <c r="E35" s="85"/>
      <c r="F35" s="32"/>
      <c r="G35" s="32"/>
      <c r="H35" s="32"/>
      <c r="I35" s="32"/>
      <c r="O35" s="30"/>
    </row>
    <row r="36" spans="1:15" ht="9.75" customHeight="1" x14ac:dyDescent="0.2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23"/>
    </row>
    <row r="37" spans="1:15" ht="15" x14ac:dyDescent="0.25">
      <c r="A37" s="74" t="s">
        <v>40</v>
      </c>
      <c r="B37" s="74"/>
      <c r="C37" s="74"/>
      <c r="D37" s="74"/>
      <c r="E37" s="74"/>
      <c r="F37" s="74"/>
      <c r="G37" s="83"/>
      <c r="H37" s="83"/>
      <c r="I37" s="83"/>
      <c r="J37" s="83"/>
      <c r="K37" s="83"/>
      <c r="L37" s="83"/>
      <c r="M37" s="83"/>
      <c r="N37" s="83"/>
    </row>
    <row r="38" spans="1:15" ht="6" customHeight="1" x14ac:dyDescent="0.2"/>
    <row r="39" spans="1:15" ht="15" x14ac:dyDescent="0.25">
      <c r="A39" s="74" t="s">
        <v>41</v>
      </c>
      <c r="B39" s="74"/>
      <c r="C39" s="21"/>
      <c r="F39" s="58"/>
      <c r="I39" s="58" t="s">
        <v>42</v>
      </c>
    </row>
    <row r="40" spans="1:15" ht="6" customHeight="1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5" x14ac:dyDescent="0.2">
      <c r="A41" s="13" t="s">
        <v>2</v>
      </c>
      <c r="B41" s="95"/>
      <c r="C41" s="95"/>
      <c r="D41" s="95"/>
      <c r="E41" s="95"/>
      <c r="F41" s="95"/>
      <c r="G41" s="95"/>
      <c r="H41" s="96"/>
      <c r="I41" s="86"/>
      <c r="J41" s="87"/>
      <c r="K41" s="59"/>
      <c r="L41" s="59"/>
      <c r="M41" s="59"/>
      <c r="N41" s="34"/>
    </row>
    <row r="42" spans="1:15" ht="6" customHeight="1" x14ac:dyDescent="0.25">
      <c r="A42" s="21"/>
      <c r="B42" s="80"/>
      <c r="C42" s="80"/>
      <c r="D42" s="2"/>
      <c r="E42" s="80"/>
      <c r="F42" s="80"/>
      <c r="G42" s="80"/>
      <c r="H42" s="80"/>
      <c r="I42" s="80"/>
      <c r="J42" s="80"/>
      <c r="K42" s="80"/>
      <c r="L42" s="80"/>
      <c r="M42" s="80"/>
      <c r="N42" s="80"/>
    </row>
    <row r="43" spans="1:15" x14ac:dyDescent="0.2">
      <c r="A43" s="13" t="s">
        <v>3</v>
      </c>
      <c r="B43" s="95"/>
      <c r="C43" s="95"/>
      <c r="D43" s="95"/>
      <c r="E43" s="95"/>
      <c r="F43" s="95"/>
      <c r="G43" s="95"/>
      <c r="H43" s="96"/>
      <c r="I43" s="88"/>
      <c r="J43" s="89"/>
      <c r="K43" s="59"/>
      <c r="L43" s="59"/>
      <c r="M43" s="59"/>
      <c r="N43" s="34"/>
    </row>
    <row r="44" spans="1:15" ht="6" customHeight="1" x14ac:dyDescent="0.2">
      <c r="A44" s="80"/>
      <c r="B44" s="80"/>
      <c r="C44" s="80"/>
      <c r="D44" s="2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1:15" x14ac:dyDescent="0.2">
      <c r="A45" s="13" t="s">
        <v>4</v>
      </c>
      <c r="B45" s="95"/>
      <c r="C45" s="95"/>
      <c r="D45" s="95"/>
      <c r="E45" s="95"/>
      <c r="F45" s="95"/>
      <c r="G45" s="95"/>
      <c r="H45" s="96"/>
      <c r="I45" s="86"/>
      <c r="J45" s="87"/>
      <c r="K45" s="59"/>
      <c r="L45" s="59"/>
      <c r="M45" s="59"/>
      <c r="N45" s="34"/>
    </row>
    <row r="46" spans="1:15" ht="6" customHeight="1" x14ac:dyDescent="0.2">
      <c r="A46" s="80"/>
      <c r="B46" s="80"/>
      <c r="C46" s="80"/>
      <c r="D46" s="2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1:15" x14ac:dyDescent="0.2">
      <c r="A47" s="13" t="s">
        <v>5</v>
      </c>
      <c r="B47" s="95"/>
      <c r="C47" s="95"/>
      <c r="D47" s="95"/>
      <c r="E47" s="95"/>
      <c r="F47" s="95"/>
      <c r="G47" s="95"/>
      <c r="H47" s="96"/>
      <c r="I47" s="88"/>
      <c r="J47" s="89"/>
      <c r="K47" s="59"/>
      <c r="L47" s="59"/>
      <c r="M47" s="59"/>
      <c r="N47" s="34"/>
    </row>
    <row r="48" spans="1:15" ht="6" customHeight="1" x14ac:dyDescent="0.2">
      <c r="A48" s="5"/>
      <c r="B48" s="5"/>
      <c r="C48" s="5"/>
      <c r="D48" s="2"/>
      <c r="E48" s="5"/>
      <c r="F48" s="5"/>
      <c r="G48" s="5"/>
      <c r="H48" s="5"/>
      <c r="I48" s="5"/>
      <c r="J48" s="5"/>
      <c r="K48" s="5"/>
      <c r="L48" s="5"/>
      <c r="M48" s="5"/>
      <c r="N48" s="34"/>
    </row>
    <row r="49" spans="1:15" ht="15" x14ac:dyDescent="0.25">
      <c r="A49" s="35" t="s">
        <v>10</v>
      </c>
      <c r="B49" s="22"/>
      <c r="C49" s="22"/>
      <c r="D49" s="13"/>
      <c r="E49" s="13"/>
      <c r="F49" s="15"/>
      <c r="G49" s="15"/>
      <c r="H49" s="33"/>
      <c r="I49" s="88"/>
      <c r="J49" s="89"/>
      <c r="K49" s="59"/>
      <c r="L49" s="59"/>
      <c r="M49" s="59"/>
      <c r="N49" s="34"/>
    </row>
    <row r="50" spans="1:15" ht="6" customHeight="1" x14ac:dyDescent="0.25">
      <c r="A50" s="36"/>
      <c r="B50" s="2"/>
      <c r="C50" s="2"/>
      <c r="D50" s="5"/>
      <c r="E50" s="8"/>
      <c r="F50" s="5"/>
      <c r="G50" s="5"/>
      <c r="H50" s="5"/>
      <c r="I50" s="5"/>
      <c r="J50" s="5"/>
      <c r="K50" s="5"/>
      <c r="L50" s="5"/>
      <c r="M50" s="5"/>
      <c r="N50" s="34"/>
    </row>
    <row r="51" spans="1:15" x14ac:dyDescent="0.2">
      <c r="A51" s="18" t="s">
        <v>43</v>
      </c>
      <c r="B51" s="18"/>
      <c r="C51" s="18"/>
      <c r="D51" s="18"/>
      <c r="E51" s="18"/>
      <c r="F51" s="18"/>
      <c r="G51" s="18"/>
      <c r="H51" s="17"/>
      <c r="I51" s="17"/>
      <c r="J51" s="17"/>
      <c r="K51" s="17"/>
      <c r="L51" s="17"/>
      <c r="M51" s="61" t="s">
        <v>0</v>
      </c>
      <c r="N51" s="60"/>
      <c r="O51" s="22">
        <f>+I41+I43+I45+I47+I49</f>
        <v>0</v>
      </c>
    </row>
    <row r="52" spans="1:15" x14ac:dyDescent="0.2">
      <c r="A52" s="10" t="s">
        <v>7</v>
      </c>
    </row>
    <row r="53" spans="1:15" ht="15" x14ac:dyDescent="0.25">
      <c r="A53" s="64" t="s">
        <v>49</v>
      </c>
      <c r="M53" s="11" t="s">
        <v>8</v>
      </c>
      <c r="N53" s="34"/>
      <c r="O53" s="47"/>
    </row>
    <row r="54" spans="1:15" s="53" customFormat="1" ht="15.75" thickBot="1" x14ac:dyDescent="0.3">
      <c r="A54" s="65" t="s">
        <v>50</v>
      </c>
      <c r="M54" s="54" t="s">
        <v>8</v>
      </c>
      <c r="N54" s="34"/>
      <c r="O54" s="47"/>
    </row>
    <row r="55" spans="1:15" ht="15" thickBot="1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37"/>
      <c r="N55" s="23"/>
    </row>
    <row r="56" spans="1:15" ht="15.75" thickBot="1" x14ac:dyDescent="0.3">
      <c r="A56" s="74" t="s">
        <v>44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5" t="s">
        <v>1</v>
      </c>
      <c r="M56" s="75"/>
      <c r="N56" s="7"/>
      <c r="O56" s="66">
        <f>+O30-O32-O51+O53+O54</f>
        <v>0</v>
      </c>
    </row>
    <row r="57" spans="1:15" ht="8.25" customHeight="1" thickTop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1"/>
      <c r="N57" s="1"/>
    </row>
    <row r="58" spans="1:15" s="9" customFormat="1" ht="15" x14ac:dyDescent="0.25">
      <c r="A58" s="78" t="s">
        <v>45</v>
      </c>
      <c r="B58" s="78"/>
      <c r="C58" s="78"/>
      <c r="D58" s="78"/>
      <c r="E58" s="78"/>
      <c r="F58" s="79"/>
      <c r="G58" s="79"/>
      <c r="H58" s="79"/>
      <c r="I58" s="79"/>
      <c r="J58" s="79"/>
      <c r="K58" s="79"/>
      <c r="L58" s="79"/>
      <c r="M58" s="79"/>
      <c r="N58" s="79"/>
    </row>
    <row r="59" spans="1:15" s="9" customFormat="1" x14ac:dyDescent="0.2">
      <c r="A59" s="38" t="s">
        <v>13</v>
      </c>
      <c r="B59" s="38"/>
      <c r="C59" s="38"/>
      <c r="D59" s="39"/>
      <c r="E59" s="39"/>
      <c r="F59" s="39"/>
      <c r="G59" s="40">
        <v>0.44</v>
      </c>
      <c r="H59" s="41"/>
      <c r="I59" s="41"/>
    </row>
    <row r="60" spans="1:15" s="9" customFormat="1" x14ac:dyDescent="0.2">
      <c r="A60" s="8" t="s">
        <v>11</v>
      </c>
      <c r="B60" s="8"/>
      <c r="C60" s="8"/>
      <c r="D60" s="2"/>
      <c r="E60" s="2"/>
      <c r="F60" s="2"/>
      <c r="G60" s="44">
        <v>0.42</v>
      </c>
      <c r="H60" s="41"/>
      <c r="I60" s="41"/>
    </row>
    <row r="61" spans="1:15" s="9" customFormat="1" x14ac:dyDescent="0.2">
      <c r="A61" s="8" t="s">
        <v>12</v>
      </c>
      <c r="B61" s="18"/>
      <c r="C61" s="18"/>
      <c r="D61" s="18"/>
      <c r="E61" s="18"/>
      <c r="G61" s="44">
        <v>0.42</v>
      </c>
      <c r="J61" s="18"/>
      <c r="K61" s="18"/>
      <c r="M61" s="77"/>
      <c r="N61" s="77"/>
    </row>
    <row r="62" spans="1:15" s="51" customFormat="1" x14ac:dyDescent="0.2">
      <c r="A62" s="8" t="s">
        <v>14</v>
      </c>
      <c r="B62" s="18"/>
      <c r="C62" s="18"/>
      <c r="D62" s="18"/>
      <c r="E62" s="18"/>
      <c r="G62" s="44">
        <v>0.44</v>
      </c>
      <c r="J62" s="18"/>
      <c r="K62" s="18"/>
      <c r="M62" s="52"/>
      <c r="N62" s="52"/>
    </row>
    <row r="63" spans="1:15" s="9" customFormat="1" x14ac:dyDescent="0.2">
      <c r="A63" s="50" t="s">
        <v>15</v>
      </c>
      <c r="G63" s="44">
        <v>0.44</v>
      </c>
      <c r="H63" s="18"/>
      <c r="I63" s="18"/>
      <c r="J63" s="18"/>
      <c r="K63" s="76"/>
      <c r="L63" s="76"/>
      <c r="M63" s="76"/>
      <c r="N63" s="76"/>
    </row>
    <row r="64" spans="1:15" x14ac:dyDescent="0.2">
      <c r="A64" s="72" t="s">
        <v>46</v>
      </c>
      <c r="B64" s="72"/>
      <c r="C64" s="72"/>
      <c r="D64" s="72"/>
      <c r="E64" s="73"/>
      <c r="F64" s="42"/>
      <c r="G64" s="43">
        <v>0.36</v>
      </c>
    </row>
  </sheetData>
  <sheetProtection algorithmName="SHA-512" hashValue="K20HdrWLQr1m0q8EDD7HyGBb8L+wgu0gCclhb7RPSqb6kMLJiuGStXKY+TFdddfQ8rBhQF4Fwh3waCuHqCSqqg==" saltValue="yB+DUCzaMiWzLE5odeKQXA==" spinCount="100000" sheet="1" selectLockedCells="1"/>
  <mergeCells count="46">
    <mergeCell ref="I47:J47"/>
    <mergeCell ref="I45:J45"/>
    <mergeCell ref="B41:H41"/>
    <mergeCell ref="B43:H43"/>
    <mergeCell ref="B45:H45"/>
    <mergeCell ref="B47:H47"/>
    <mergeCell ref="F13:L13"/>
    <mergeCell ref="E42:N42"/>
    <mergeCell ref="A40:N40"/>
    <mergeCell ref="A37:N37"/>
    <mergeCell ref="A19:M19"/>
    <mergeCell ref="A20:D20"/>
    <mergeCell ref="E20:N20"/>
    <mergeCell ref="A21:D21"/>
    <mergeCell ref="E21:H21"/>
    <mergeCell ref="J21:L21"/>
    <mergeCell ref="B42:C42"/>
    <mergeCell ref="D30:M30"/>
    <mergeCell ref="B34:E34"/>
    <mergeCell ref="A55:C55"/>
    <mergeCell ref="D55:L55"/>
    <mergeCell ref="A58:N58"/>
    <mergeCell ref="A27:M27"/>
    <mergeCell ref="A39:B39"/>
    <mergeCell ref="E46:N46"/>
    <mergeCell ref="A36:M36"/>
    <mergeCell ref="A29:N29"/>
    <mergeCell ref="A28:H28"/>
    <mergeCell ref="A46:C46"/>
    <mergeCell ref="A44:C44"/>
    <mergeCell ref="E44:N44"/>
    <mergeCell ref="B35:E35"/>
    <mergeCell ref="I41:J41"/>
    <mergeCell ref="I43:J43"/>
    <mergeCell ref="I49:J49"/>
    <mergeCell ref="A64:E64"/>
    <mergeCell ref="A56:K56"/>
    <mergeCell ref="L56:M56"/>
    <mergeCell ref="K63:N63"/>
    <mergeCell ref="M61:N61"/>
    <mergeCell ref="B12:N12"/>
    <mergeCell ref="F3:I3"/>
    <mergeCell ref="A10:M10"/>
    <mergeCell ref="A11:L11"/>
    <mergeCell ref="A1:N1"/>
    <mergeCell ref="B3:D3"/>
  </mergeCells>
  <phoneticPr fontId="1" type="noConversion"/>
  <dataValidations count="1">
    <dataValidation type="list" allowBlank="1" showInputMessage="1" showErrorMessage="1" sqref="C30" xr:uid="{00000000-0002-0000-0000-000000000000}">
      <formula1>$G$59:$G$64</formula1>
    </dataValidation>
  </dataValidations>
  <pageMargins left="0.39370078740157483" right="0.39370078740157483" top="0.39370078740157483" bottom="0.39370078740157483" header="0.39370078740157483" footer="0.2362204724409449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KIT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Neumann Nielsen</dc:creator>
  <cp:lastModifiedBy>Mathias Geisler</cp:lastModifiedBy>
  <cp:lastPrinted>2021-03-22T16:50:02Z</cp:lastPrinted>
  <dcterms:created xsi:type="dcterms:W3CDTF">2009-02-11T15:08:04Z</dcterms:created>
  <dcterms:modified xsi:type="dcterms:W3CDTF">2021-03-30T12:56:53Z</dcterms:modified>
</cp:coreProperties>
</file>