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xr:revisionPtr revIDLastSave="0" documentId="13_ncr:1_{8F96D7FF-F614-440E-A1EC-8559CBA3FE2B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tal_rum" comment="Vælg fra listen">'Ark1'!$B$49</definedName>
    <definedName name="Hus" comment="Der kan bygges et hus ved at klikke her.">'Ark1'!#REF!</definedName>
    <definedName name="_xlnm.Print_Area" localSheetId="0">'Ark1'!$A$1:$H$70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" l="1"/>
  <c r="J54" i="1" l="1"/>
  <c r="H57" i="1" l="1"/>
  <c r="H26" i="1" l="1"/>
  <c r="H59" i="1" s="1"/>
</calcChain>
</file>

<file path=xl/sharedStrings.xml><?xml version="1.0" encoding="utf-8"?>
<sst xmlns="http://schemas.openxmlformats.org/spreadsheetml/2006/main" count="73" uniqueCount="70">
  <si>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</si>
  <si>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</si>
  <si>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</si>
  <si>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</si>
  <si>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</si>
  <si>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</si>
  <si>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</si>
  <si>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</si>
  <si>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</si>
  <si>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</si>
  <si>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</si>
  <si>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</si>
  <si>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</si>
  <si>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</si>
  <si>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</si>
  <si>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</si>
  <si>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</si>
  <si>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</si>
  <si>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</si>
  <si>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</si>
  <si>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</si>
  <si>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</si>
  <si>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</si>
  <si>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</si>
  <si>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</si>
  <si>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</si>
  <si>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</si>
  <si>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</si>
  <si>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</si>
  <si>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</si>
  <si>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</si>
  <si>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</si>
  <si>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</si>
  <si>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</si>
  <si>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</si>
  <si>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</si>
  <si>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</si>
  <si>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</si>
  <si>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</si>
  <si>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</si>
  <si>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</si>
  <si>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</si>
  <si>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</si>
  <si>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</si>
  <si>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</si>
  <si>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</si>
  <si>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</si>
  <si>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</si>
  <si>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</si>
  <si>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</si>
  <si>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</si>
  <si>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</si>
  <si>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</si>
  <si>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</si>
  <si>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</si>
  <si>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Akeqanngitsumik ineqarnerup 2015-imi nalinga</t>
  </si>
  <si>
    <t>CPR-nr.:</t>
  </si>
  <si>
    <t>B-nr.:</t>
  </si>
  <si>
    <t>Ateq:</t>
  </si>
  <si>
    <t>Najugaq:</t>
  </si>
  <si>
    <t>Postnr.:</t>
  </si>
  <si>
    <t xml:space="preserve">                                  Illoqarfik:</t>
  </si>
  <si>
    <t>Piffissami ineqartitap nammineq akiliutai</t>
  </si>
  <si>
    <t>-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</si>
  <si>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2022</t>
    </r>
  </si>
  <si>
    <t>nalunaarutaa nr. 142, 8. oktober 2021-imeersoq naapertorlugu naatsorsorneqassaaq. Nalunaarut aaneqarsinnaavoq</t>
  </si>
  <si>
    <t>Ukiumut aningaasarsiorfiusumut 2022-mut ingerlatsinermi aningaasartuutinut akiliut ilaqutariinnut ataatsinut aamma illunut</t>
  </si>
  <si>
    <t>marloqiusanut kvm.-imut 461 kr.-iuvoq, ilaqutariinnullu arlariinnut inissiani kvm.-imut 512 kr.-inik annertussuseqarluni.</t>
  </si>
  <si>
    <t>2022-mi akeqanngitsumik ineqartitaanermi nali ukiumut 17.500 koruuniunissaa aalajangersarneqarpoq.</t>
  </si>
  <si>
    <t>6. Oqorsaasersuineq, takuuk nalunaarut nr.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</si>
</sst>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6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43" fontId="6" fillId="0" borderId="0" xfId="2" applyFont="1" applyFill="1"/>
    <xf numFmtId="164" fontId="6" fillId="0" borderId="0" xfId="2" applyNumberFormat="1" applyFont="1" applyFill="1"/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10" fillId="0" borderId="0" xfId="0" applyFont="1" applyFill="1"/>
    <xf numFmtId="10" fontId="6" fillId="0" borderId="0" xfId="0" applyNumberFormat="1" applyFont="1" applyFill="1"/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4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oer%202008/Meddelelser%20fra%202021/Nr142%20Beskatning%20af%20hel%20eller%20delvis%20fri%20bolig%202022%20Grl%20%20D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9"/>
  <sheetViews>
    <sheetView showGridLines="0" tabSelected="1" zoomScaleNormal="100" zoomScaleSheetLayoutView="110" workbookViewId="0">
      <selection activeCell="B26" sqref="B26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41" t="s">
        <v>52</v>
      </c>
      <c r="B1" s="41"/>
      <c r="C1" s="41"/>
      <c r="D1" s="41"/>
      <c r="E1" s="41"/>
      <c r="F1" s="41"/>
      <c r="G1" s="41"/>
      <c r="H1" s="41"/>
      <c r="I1" s="11"/>
      <c r="J1" s="11"/>
    </row>
    <row r="2" spans="1:22" ht="18.75" x14ac:dyDescent="0.3">
      <c r="A2" s="41" t="s">
        <v>53</v>
      </c>
      <c r="B2" s="41"/>
      <c r="C2" s="41"/>
      <c r="D2" s="41"/>
      <c r="E2" s="41"/>
      <c r="F2" s="41"/>
      <c r="G2" s="41"/>
      <c r="H2" s="41"/>
      <c r="I2" s="11"/>
      <c r="J2" s="11"/>
    </row>
    <row r="3" spans="1:22" ht="15.75" customHeight="1" x14ac:dyDescent="0.25">
      <c r="A3" s="40" t="s">
        <v>64</v>
      </c>
      <c r="B3" s="40"/>
      <c r="C3" s="40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5">
      <c r="A6" s="42" t="s">
        <v>65</v>
      </c>
      <c r="B6" s="42"/>
      <c r="C6" s="42"/>
      <c r="D6" s="42"/>
      <c r="E6" s="42"/>
      <c r="F6" s="42"/>
      <c r="G6" s="42"/>
      <c r="H6" s="30" t="s">
        <v>2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3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66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67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4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5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44" t="s">
        <v>7</v>
      </c>
      <c r="B15" s="44"/>
      <c r="C15" s="44"/>
      <c r="D15" s="44"/>
      <c r="E15" s="44"/>
      <c r="F15" s="44"/>
      <c r="G15" s="44"/>
      <c r="H15" s="44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6</v>
      </c>
      <c r="B16" s="17"/>
      <c r="C16" s="17"/>
      <c r="D16" s="17"/>
      <c r="E16" s="17"/>
      <c r="F16" s="17"/>
      <c r="G16" s="17"/>
      <c r="H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8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9</v>
      </c>
      <c r="B20" s="18"/>
      <c r="C20" s="18"/>
      <c r="D20" s="18"/>
      <c r="E20" s="18"/>
      <c r="F20" s="18"/>
      <c r="G20" s="18"/>
      <c r="H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68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12</v>
      </c>
      <c r="B23" s="4"/>
      <c r="C23" s="4"/>
      <c r="D23" s="4"/>
      <c r="E23" s="4"/>
      <c r="F23" s="4"/>
      <c r="G23" s="4"/>
      <c r="H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42" t="s">
        <v>10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42"/>
      <c r="B26" s="7"/>
      <c r="E26" t="s">
        <v>11</v>
      </c>
      <c r="F26" s="7"/>
      <c r="H26" s="35">
        <f>IF(B26=F223,0,F26*F226)</f>
        <v>0</v>
      </c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t="s">
        <v>62</v>
      </c>
      <c r="G27" s="36" t="s">
        <v>63</v>
      </c>
      <c r="H27" s="37"/>
    </row>
    <row r="28" spans="1:22" x14ac:dyDescent="0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 customHeight="1" x14ac:dyDescent="0.25">
      <c r="A29" s="43" t="s">
        <v>13</v>
      </c>
      <c r="B29" s="43"/>
      <c r="C29" s="43"/>
      <c r="D29" s="43"/>
      <c r="E29" s="43"/>
      <c r="F29" s="21"/>
      <c r="G29" s="21"/>
      <c r="H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5.25" customHeight="1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42" t="s">
        <v>10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42"/>
      <c r="B32" s="7"/>
      <c r="E32" t="s">
        <v>14</v>
      </c>
      <c r="F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6" customHeight="1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25">
      <c r="A34" s="44" t="s">
        <v>15</v>
      </c>
      <c r="B34" s="44"/>
      <c r="C34" s="44"/>
      <c r="D34" s="44"/>
      <c r="E34" s="45"/>
      <c r="F34" s="14"/>
      <c r="G34" t="s"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6" customHeight="1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46" t="s">
        <v>29</v>
      </c>
      <c r="B36" s="46"/>
      <c r="C36" s="46"/>
      <c r="F36" t="s">
        <v>31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x14ac:dyDescent="0.25">
      <c r="A37" s="46"/>
      <c r="B37" s="46"/>
      <c r="C37" s="46"/>
      <c r="E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t="s">
        <v>30</v>
      </c>
      <c r="B39" s="7"/>
      <c r="E39" t="s">
        <v>17</v>
      </c>
      <c r="F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8.25" customHeight="1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44" t="s">
        <v>16</v>
      </c>
      <c r="B41" s="44"/>
      <c r="C41" s="44"/>
      <c r="D41" t="s">
        <v>18</v>
      </c>
      <c r="F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46" t="s">
        <v>32</v>
      </c>
      <c r="E42" s="47"/>
      <c r="F42" s="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s="46"/>
      <c r="E43" s="48"/>
      <c r="F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19</v>
      </c>
      <c r="F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20</v>
      </c>
      <c r="F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D46" t="s">
        <v>21</v>
      </c>
      <c r="F46" s="7"/>
      <c r="H46" s="3"/>
      <c r="I46" s="3"/>
      <c r="J46" s="3"/>
      <c r="K46" s="3"/>
      <c r="L46" s="3"/>
    </row>
    <row r="47" spans="1:22" x14ac:dyDescent="0.25">
      <c r="D47" t="s">
        <v>69</v>
      </c>
      <c r="F47" s="7"/>
      <c r="H47" s="3"/>
      <c r="I47" s="3"/>
      <c r="J47" s="3"/>
      <c r="K47" s="3"/>
      <c r="L47" s="3"/>
    </row>
    <row r="48" spans="1:22" ht="9" customHeight="1" x14ac:dyDescent="0.25">
      <c r="H48" s="3"/>
      <c r="I48" s="3"/>
      <c r="J48" s="3"/>
      <c r="K48" s="3"/>
      <c r="L48" s="3"/>
    </row>
    <row r="49" spans="1:12" x14ac:dyDescent="0.25">
      <c r="A49" t="s">
        <v>22</v>
      </c>
      <c r="B49" s="51"/>
      <c r="C49" s="51"/>
      <c r="E49" t="s">
        <v>23</v>
      </c>
      <c r="F49" s="7"/>
      <c r="H49" s="3"/>
      <c r="I49" s="3"/>
      <c r="J49" s="3"/>
      <c r="K49" s="3"/>
      <c r="L49" s="3"/>
    </row>
    <row r="50" spans="1:12" ht="6.75" customHeight="1" x14ac:dyDescent="0.25">
      <c r="H50" s="3"/>
      <c r="I50" s="3"/>
      <c r="J50" s="3"/>
      <c r="K50" s="3"/>
      <c r="L50" s="3"/>
    </row>
    <row r="51" spans="1:12" x14ac:dyDescent="0.25">
      <c r="A51" s="42" t="s">
        <v>24</v>
      </c>
      <c r="B51" s="42"/>
      <c r="C51" s="42"/>
      <c r="H51" s="3"/>
      <c r="I51" s="3"/>
      <c r="J51" s="3"/>
      <c r="K51" s="3"/>
      <c r="L51" s="3"/>
    </row>
    <row r="52" spans="1:12" x14ac:dyDescent="0.25">
      <c r="A52" s="42"/>
      <c r="B52" s="42"/>
      <c r="C52" s="42"/>
      <c r="D52" s="7"/>
      <c r="E52" t="s">
        <v>25</v>
      </c>
      <c r="H52" s="3"/>
      <c r="I52" s="3"/>
      <c r="J52" s="3"/>
      <c r="K52" s="3"/>
      <c r="L52" s="3"/>
    </row>
    <row r="53" spans="1:12" ht="7.5" customHeight="1" x14ac:dyDescent="0.25">
      <c r="H53" s="3"/>
      <c r="I53" s="3"/>
      <c r="J53" s="3"/>
      <c r="K53" s="3"/>
      <c r="L53" s="3"/>
    </row>
    <row r="54" spans="1:12" x14ac:dyDescent="0.25">
      <c r="A54" s="44" t="s">
        <v>26</v>
      </c>
      <c r="B54" s="44"/>
      <c r="C54" s="45"/>
      <c r="D54" s="16"/>
      <c r="E54" s="12" t="s">
        <v>0</v>
      </c>
      <c r="H54" s="3"/>
      <c r="I54" s="3"/>
      <c r="J54" s="2">
        <f>IF(F32&lt;1,0,IF(B32=F223,0,((1/365*IF(F32="",365,F32))*IF(B32=F223,0,(IF(E37=C219,B39*C220,B39*B220))+(IF(F39="",(15000*B39),IF(F39&lt;=7000,((7000+(IF(F39&lt;7000,-(IF(F41=F222,1000)+IF(F42=F222,1000)+IF(F44=F222,1000)+IF(F45=F222,1000)+IF(F46=F222,1000)+IF(F47=F222,1000)))))*B39),IF(F39&lt;=15000,(F39*B39),IF(F39&gt;15000,(15000*B39)))))*E220)))+IF(D52=F222,D54,0)+IF(F49=F222,ROUNDDOWN(VLOOKUP(B49,$A$229:$B$233,2,FALSE)/365*$F$32,0))-IF(D52=F222,(IF(D57&lt;1,0,IF(D57&gt;D54,D54,D57))),0)-F34))</f>
        <v>0</v>
      </c>
      <c r="K54" s="3"/>
      <c r="L54" s="3"/>
    </row>
    <row r="55" spans="1:12" ht="5.25" customHeight="1" x14ac:dyDescent="0.25">
      <c r="H55" s="3"/>
      <c r="I55" s="3"/>
      <c r="J55" s="3"/>
      <c r="K55" s="3"/>
      <c r="L55" s="3"/>
    </row>
    <row r="56" spans="1:12" x14ac:dyDescent="0.25">
      <c r="A56" s="49" t="s">
        <v>27</v>
      </c>
      <c r="B56" s="49"/>
      <c r="C56" s="49"/>
      <c r="H56" s="3"/>
      <c r="I56" s="3"/>
      <c r="J56" s="3"/>
      <c r="K56" s="3"/>
      <c r="L56" s="3"/>
    </row>
    <row r="57" spans="1:12" x14ac:dyDescent="0.25">
      <c r="A57" s="49"/>
      <c r="B57" s="49"/>
      <c r="C57" s="49"/>
      <c r="D57" s="6"/>
      <c r="E57" s="12" t="s">
        <v>0</v>
      </c>
      <c r="H57" s="25">
        <f>IF(J54&lt;1,0,J54)</f>
        <v>0</v>
      </c>
    </row>
    <row r="58" spans="1:12" ht="24.75" customHeight="1" x14ac:dyDescent="0.25"/>
    <row r="59" spans="1:12" s="10" customFormat="1" ht="16.5" thickBot="1" x14ac:dyDescent="0.3">
      <c r="A59" s="8" t="s">
        <v>54</v>
      </c>
      <c r="B59" s="9"/>
      <c r="C59" s="9"/>
      <c r="D59" s="9"/>
      <c r="E59" s="9"/>
      <c r="F59" s="9"/>
      <c r="G59" s="9"/>
      <c r="H59" s="26">
        <f>IF((H26-H27)+H57&gt;0,(H26-H27)+H57,0)</f>
        <v>0</v>
      </c>
    </row>
    <row r="60" spans="1:12" ht="15.75" thickTop="1" x14ac:dyDescent="0.25"/>
    <row r="61" spans="1:12" x14ac:dyDescent="0.25">
      <c r="A61" s="50" t="s">
        <v>28</v>
      </c>
      <c r="B61" s="50"/>
      <c r="C61" s="50"/>
      <c r="D61" s="50"/>
      <c r="E61" s="50"/>
      <c r="F61" s="50"/>
      <c r="G61" s="50"/>
      <c r="H61" s="50"/>
    </row>
    <row r="62" spans="1:12" x14ac:dyDescent="0.25">
      <c r="A62" s="50"/>
      <c r="B62" s="50"/>
      <c r="C62" s="50"/>
      <c r="D62" s="50"/>
      <c r="E62" s="50"/>
      <c r="F62" s="50"/>
      <c r="G62" s="50"/>
      <c r="H62" s="50"/>
    </row>
    <row r="64" spans="1:12" x14ac:dyDescent="0.25">
      <c r="A64" t="s">
        <v>56</v>
      </c>
      <c r="B64" s="27"/>
      <c r="C64" s="33"/>
      <c r="D64" s="33"/>
      <c r="E64" s="28"/>
    </row>
    <row r="66" spans="1:5" x14ac:dyDescent="0.25">
      <c r="A66" t="s">
        <v>58</v>
      </c>
      <c r="B66" s="27"/>
      <c r="C66" s="33"/>
      <c r="D66" s="33"/>
      <c r="E66" s="28"/>
    </row>
    <row r="68" spans="1:5" x14ac:dyDescent="0.25">
      <c r="A68" t="s">
        <v>59</v>
      </c>
      <c r="B68" s="27"/>
      <c r="C68" s="33"/>
      <c r="D68" s="33"/>
      <c r="E68" s="28"/>
    </row>
    <row r="70" spans="1:5" x14ac:dyDescent="0.25">
      <c r="A70" t="s">
        <v>57</v>
      </c>
      <c r="B70" s="29"/>
    </row>
    <row r="72" spans="1:5" x14ac:dyDescent="0.25">
      <c r="A72" t="s">
        <v>60</v>
      </c>
      <c r="B72" s="29"/>
      <c r="C72" s="34" t="s">
        <v>61</v>
      </c>
      <c r="D72" s="27"/>
      <c r="E72" s="28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10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5.75" x14ac:dyDescent="0.25">
      <c r="A219" s="2" t="s">
        <v>34</v>
      </c>
      <c r="B219" s="31" t="s">
        <v>33</v>
      </c>
      <c r="C219" s="31" t="s">
        <v>51</v>
      </c>
      <c r="D219" s="2"/>
      <c r="E219" s="2" t="s">
        <v>35</v>
      </c>
      <c r="F219" s="2" t="s">
        <v>36</v>
      </c>
      <c r="G219" s="2"/>
      <c r="H219" s="2"/>
      <c r="I219" s="2"/>
      <c r="J219" s="2"/>
    </row>
    <row r="220" spans="1:10" s="39" customFormat="1" ht="14.25" customHeight="1" x14ac:dyDescent="0.25">
      <c r="A220" s="2">
        <v>2022</v>
      </c>
      <c r="B220" s="2">
        <v>461</v>
      </c>
      <c r="C220" s="2">
        <v>512</v>
      </c>
      <c r="D220" s="2"/>
      <c r="E220" s="32">
        <v>1.4999999999999999E-2</v>
      </c>
      <c r="F220" s="23">
        <v>7000</v>
      </c>
      <c r="G220" s="2"/>
      <c r="H220" s="2"/>
      <c r="I220" s="38"/>
      <c r="J220" s="38"/>
    </row>
    <row r="221" spans="1:10" s="39" customFormat="1" x14ac:dyDescent="0.25">
      <c r="A221" s="2"/>
      <c r="B221" s="2"/>
      <c r="C221" s="2"/>
      <c r="D221" s="2"/>
      <c r="E221" s="2"/>
      <c r="F221" s="2"/>
      <c r="G221" s="2"/>
      <c r="H221" s="2"/>
      <c r="I221" s="38"/>
      <c r="J221" s="38"/>
    </row>
    <row r="222" spans="1:10" s="39" customFormat="1" x14ac:dyDescent="0.25">
      <c r="A222" s="2" t="s">
        <v>44</v>
      </c>
      <c r="B222" s="2">
        <v>1000</v>
      </c>
      <c r="C222" s="2"/>
      <c r="D222" s="2"/>
      <c r="E222" s="2"/>
      <c r="F222" s="2" t="s">
        <v>42</v>
      </c>
      <c r="G222" s="2"/>
      <c r="H222" s="2"/>
      <c r="I222" s="38"/>
      <c r="J222" s="38"/>
    </row>
    <row r="223" spans="1:10" s="39" customFormat="1" x14ac:dyDescent="0.25">
      <c r="A223" s="2" t="s">
        <v>45</v>
      </c>
      <c r="B223" s="2">
        <v>1000</v>
      </c>
      <c r="C223" s="2"/>
      <c r="D223" s="2"/>
      <c r="E223" s="2"/>
      <c r="F223" s="2" t="s">
        <v>43</v>
      </c>
      <c r="G223" s="2"/>
      <c r="H223" s="2"/>
      <c r="I223" s="38"/>
      <c r="J223" s="38"/>
    </row>
    <row r="224" spans="1:10" s="39" customFormat="1" x14ac:dyDescent="0.25">
      <c r="A224" s="2" t="s">
        <v>46</v>
      </c>
      <c r="B224" s="2">
        <v>1000</v>
      </c>
      <c r="C224" s="2"/>
      <c r="D224" s="2"/>
      <c r="E224" s="2"/>
      <c r="F224" s="2"/>
      <c r="G224" s="2"/>
      <c r="H224" s="2"/>
      <c r="I224" s="38"/>
      <c r="J224" s="38"/>
    </row>
    <row r="225" spans="1:10" s="39" customFormat="1" x14ac:dyDescent="0.25">
      <c r="A225" s="2" t="s">
        <v>47</v>
      </c>
      <c r="B225" s="2">
        <v>1000</v>
      </c>
      <c r="C225" s="2"/>
      <c r="D225" s="2"/>
      <c r="E225" s="2" t="s">
        <v>55</v>
      </c>
      <c r="F225" s="24">
        <v>16600</v>
      </c>
      <c r="G225" s="2"/>
      <c r="H225" s="2"/>
      <c r="I225" s="38"/>
      <c r="J225" s="38"/>
    </row>
    <row r="226" spans="1:10" s="39" customFormat="1" x14ac:dyDescent="0.25">
      <c r="A226" s="2" t="s">
        <v>48</v>
      </c>
      <c r="B226" s="2">
        <v>1000</v>
      </c>
      <c r="C226" s="2"/>
      <c r="D226" s="2"/>
      <c r="E226" s="2" t="s">
        <v>50</v>
      </c>
      <c r="F226" s="23">
        <f>F225/366</f>
        <v>45.355191256830601</v>
      </c>
      <c r="G226" s="2"/>
      <c r="H226" s="2"/>
      <c r="I226" s="38"/>
      <c r="J226" s="38"/>
    </row>
    <row r="227" spans="1:10" s="39" customFormat="1" x14ac:dyDescent="0.25">
      <c r="A227" s="2" t="s">
        <v>49</v>
      </c>
      <c r="B227" s="2">
        <v>1000</v>
      </c>
      <c r="C227" s="2"/>
      <c r="D227" s="2"/>
      <c r="E227" s="2"/>
      <c r="F227" s="2"/>
      <c r="G227" s="2"/>
      <c r="H227" s="2"/>
      <c r="I227" s="38"/>
      <c r="J227" s="38"/>
    </row>
    <row r="228" spans="1:10" s="39" customFormat="1" x14ac:dyDescent="0.25">
      <c r="A228" s="2"/>
      <c r="B228" s="2"/>
      <c r="C228" s="2"/>
      <c r="D228" s="2"/>
      <c r="E228" s="2"/>
      <c r="F228" s="2"/>
      <c r="G228" s="2"/>
      <c r="H228" s="2"/>
      <c r="I228" s="38"/>
      <c r="J228" s="38"/>
    </row>
    <row r="229" spans="1:10" s="39" customFormat="1" x14ac:dyDescent="0.25">
      <c r="A229" s="2" t="s">
        <v>37</v>
      </c>
      <c r="B229" s="2">
        <v>1200</v>
      </c>
      <c r="C229" s="2"/>
      <c r="D229" s="2"/>
      <c r="E229" s="2"/>
      <c r="F229" s="2"/>
      <c r="G229" s="2"/>
      <c r="H229" s="2"/>
      <c r="I229" s="38"/>
      <c r="J229" s="38"/>
    </row>
    <row r="230" spans="1:10" s="39" customFormat="1" x14ac:dyDescent="0.25">
      <c r="A230" s="2" t="s">
        <v>39</v>
      </c>
      <c r="B230" s="2">
        <v>1800</v>
      </c>
      <c r="C230" s="2"/>
      <c r="D230" s="2"/>
      <c r="E230" s="2"/>
      <c r="F230" s="2"/>
      <c r="G230" s="2"/>
      <c r="H230" s="2"/>
      <c r="I230" s="38"/>
      <c r="J230" s="38"/>
    </row>
    <row r="231" spans="1:10" s="39" customFormat="1" x14ac:dyDescent="0.25">
      <c r="A231" s="2" t="s">
        <v>38</v>
      </c>
      <c r="B231" s="2">
        <v>2400</v>
      </c>
      <c r="C231" s="2"/>
      <c r="D231" s="2"/>
      <c r="E231" s="2"/>
      <c r="F231" s="2"/>
      <c r="G231" s="2"/>
      <c r="H231" s="2"/>
      <c r="I231" s="38"/>
      <c r="J231" s="38"/>
    </row>
    <row r="232" spans="1:10" s="39" customFormat="1" x14ac:dyDescent="0.25">
      <c r="A232" s="2" t="s">
        <v>40</v>
      </c>
      <c r="B232" s="2">
        <v>3000</v>
      </c>
      <c r="C232" s="2"/>
      <c r="D232" s="2"/>
      <c r="E232" s="2"/>
      <c r="F232" s="2"/>
      <c r="G232" s="2"/>
      <c r="H232" s="2"/>
      <c r="I232" s="38"/>
      <c r="J232" s="38"/>
    </row>
    <row r="233" spans="1:10" s="39" customFormat="1" x14ac:dyDescent="0.25">
      <c r="A233" s="2" t="s">
        <v>41</v>
      </c>
      <c r="B233" s="2">
        <v>3600</v>
      </c>
      <c r="C233" s="2"/>
      <c r="D233" s="2"/>
      <c r="E233" s="2"/>
      <c r="F233" s="2"/>
      <c r="G233" s="2"/>
      <c r="H233" s="2"/>
      <c r="I233" s="38"/>
      <c r="J233" s="38"/>
    </row>
    <row r="234" spans="1:10" s="39" customFormat="1" x14ac:dyDescent="0.25">
      <c r="A234" s="2"/>
      <c r="B234" s="2"/>
      <c r="C234" s="2"/>
      <c r="D234" s="2"/>
      <c r="E234" s="2"/>
      <c r="F234" s="2"/>
      <c r="G234" s="2"/>
      <c r="H234" s="2"/>
      <c r="I234" s="38"/>
      <c r="J234" s="38"/>
    </row>
    <row r="235" spans="1:10" s="39" customFormat="1" x14ac:dyDescent="0.25">
      <c r="A235" s="2"/>
      <c r="B235" s="2"/>
      <c r="C235" s="2"/>
      <c r="D235" s="2"/>
      <c r="E235" s="2"/>
      <c r="F235" s="2"/>
      <c r="G235" s="2"/>
      <c r="H235" s="2"/>
      <c r="I235" s="38"/>
      <c r="J235" s="38"/>
    </row>
    <row r="236" spans="1:10" s="39" customForma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</row>
    <row r="237" spans="1:10" s="39" customFormat="1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1:10" s="39" customFormat="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</row>
    <row r="239" spans="1:10" s="39" customFormat="1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</row>
    <row r="240" spans="1:10" s="39" customFormat="1" x14ac:dyDescent="0.25">
      <c r="A240" s="38"/>
      <c r="B240" s="38"/>
      <c r="C240" s="38"/>
      <c r="D240" s="38"/>
      <c r="E240" s="38"/>
      <c r="F240" s="38"/>
      <c r="G240" s="38"/>
      <c r="H240" s="38"/>
    </row>
    <row r="241" spans="1:8" s="39" customFormat="1" x14ac:dyDescent="0.25">
      <c r="A241" s="38"/>
      <c r="B241" s="38"/>
      <c r="C241" s="38"/>
      <c r="D241" s="38"/>
      <c r="E241" s="38"/>
      <c r="F241" s="38"/>
      <c r="G241" s="38"/>
      <c r="H241" s="38"/>
    </row>
    <row r="242" spans="1:8" s="39" customFormat="1" x14ac:dyDescent="0.25">
      <c r="A242" s="38"/>
      <c r="B242" s="38"/>
      <c r="C242" s="38"/>
      <c r="D242" s="38"/>
      <c r="E242" s="38"/>
      <c r="F242" s="38"/>
      <c r="G242" s="38"/>
      <c r="H242" s="38"/>
    </row>
    <row r="243" spans="1:8" s="39" customFormat="1" x14ac:dyDescent="0.25">
      <c r="A243" s="38"/>
      <c r="B243" s="38"/>
      <c r="C243" s="38"/>
      <c r="D243" s="38"/>
      <c r="E243" s="38"/>
      <c r="F243" s="38"/>
      <c r="G243" s="38"/>
      <c r="H243" s="38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</sheetData>
  <sheetProtection algorithmName="SHA-512" hashValue="eV5kYfneGRX717M8uHqI7hbvChvZOyR9CUG2+cV8vE2+Eh8yVtBB+lJEIJI71RJZ1aJBx81sujRkM7jn0JEckg==" saltValue="02bN1G0fvt97j6IzQx9nMA==" spinCount="100000" sheet="1" selectLockedCells="1"/>
  <mergeCells count="17">
    <mergeCell ref="A56:C57"/>
    <mergeCell ref="A61:H62"/>
    <mergeCell ref="A41:C41"/>
    <mergeCell ref="A54:C54"/>
    <mergeCell ref="B49:C49"/>
    <mergeCell ref="A34:E34"/>
    <mergeCell ref="A31:A32"/>
    <mergeCell ref="A36:C37"/>
    <mergeCell ref="D42:E43"/>
    <mergeCell ref="A51:C52"/>
    <mergeCell ref="A3:C3"/>
    <mergeCell ref="A1:H1"/>
    <mergeCell ref="A2:H2"/>
    <mergeCell ref="A6:G6"/>
    <mergeCell ref="A29:E29"/>
    <mergeCell ref="A25:A26"/>
    <mergeCell ref="A15:H15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37" xr:uid="{00000000-0002-0000-0000-000000000000}">
      <formula1>$B$219:$C$219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2 F49 F43:F47 F41 B32 B26:B27" xr:uid="{00000000-0002-0000-0000-000001000000}">
      <formula1>$F$222:$F$223</formula1>
    </dataValidation>
    <dataValidation type="list" allowBlank="1" showInputMessage="1" showErrorMessage="1" sqref="L19" xr:uid="{00000000-0002-0000-0000-000002000000}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9:C49" xr:uid="{00000000-0002-0000-0000-000003000000}">
      <formula1>$A$229:$A$233</formula1>
    </dataValidation>
    <dataValidation allowBlank="1" showInputMessage="1" showErrorMessage="1" promptTitle="Allakkit" prompt="Ullut qassit akeqanngitsumik ineqartitsisoqarsimanera allassavatit" sqref="F26:F27 F32" xr:uid="{00000000-0002-0000-0000-000004000000}"/>
    <dataValidation allowBlank="1" showInputMessage="1" showErrorMessage="1" promptTitle="Allakkit" prompt="Piffissami nammineq akiliuteqartoqarsimappat akiliutit katinneri uani allanneqassapput_x000a_" sqref="F34" xr:uid="{00000000-0002-0000-0000-000005000000}"/>
    <dataValidation allowBlank="1" showInputMessage="1" showErrorMessage="1" promptTitle="Allaguk" prompt="Inigisap angissusaa m2-inngorlugu allaguk_x000a_" sqref="B39" xr:uid="{00000000-0002-0000-0000-000006000000}"/>
    <dataValidation allowBlank="1" showInputMessage="1" showErrorMessage="1" promptTitle="Allaguk" prompt="Illup naammassillugu sananeqarnerani m2-imut akia allaguk" sqref="F39" xr:uid="{00000000-0002-0000-0000-000007000000}"/>
    <dataValidation allowBlank="1" showInputMessage="1" showErrorMessage="1" promptTitle="Skriv" prompt="Piffissami akeqanngitsumik innaallagissamik, kiassarneqarnermik il.il. atuisimanermut aningaasartuutiviit allakkit_x000a_" sqref="D54" xr:uid="{00000000-0002-0000-0000-000008000000}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7" xr:uid="{00000000-0002-0000-0000-000009000000}"/>
  </dataValidations>
  <hyperlinks>
    <hyperlink ref="H6" r:id="rId1" xr:uid="{00000000-0004-0000-0000-000000000000}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Debora Møller</cp:lastModifiedBy>
  <cp:lastPrinted>2013-03-07T16:49:13Z</cp:lastPrinted>
  <dcterms:created xsi:type="dcterms:W3CDTF">2013-02-01T12:54:25Z</dcterms:created>
  <dcterms:modified xsi:type="dcterms:W3CDTF">2022-01-24T14:50:22Z</dcterms:modified>
</cp:coreProperties>
</file>