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RIBOLIG\"/>
    </mc:Choice>
  </mc:AlternateContent>
  <bookViews>
    <workbookView showHorizontalScroll="0" showVerticalScroll="0" showSheetTabs="0" xWindow="120" yWindow="210" windowWidth="24915" windowHeight="12015"/>
  </bookViews>
  <sheets>
    <sheet name="Ark1" sheetId="1" r:id="rId1"/>
    <sheet name="Ark2" sheetId="2" r:id="rId2"/>
    <sheet name="Ark3" sheetId="3" r:id="rId3"/>
  </sheets>
  <definedNames>
    <definedName name="Antal_rum" comment="Vælg fra listen">'Ark1'!$B$49</definedName>
    <definedName name="Hus" comment="Der kan bygges et hus ved at klikke her.">'Ark1'!#REF!</definedName>
    <definedName name="_xlnm.Print_Area" localSheetId="0">'Ark1'!$A$1:$H$70</definedName>
  </definedNames>
  <calcPr calcId="162913"/>
</workbook>
</file>

<file path=xl/calcChain.xml><?xml version="1.0" encoding="utf-8"?>
<calcChain xmlns="http://schemas.openxmlformats.org/spreadsheetml/2006/main">
  <c r="J54" i="1" l="1"/>
  <c r="H57" i="1" l="1"/>
  <c r="F226" i="1" l="1"/>
  <c r="H26" i="1" s="1"/>
  <c r="H59" i="1" s="1"/>
</calcChain>
</file>

<file path=xl/sharedStrings.xml><?xml version="1.0" encoding="utf-8"?>
<sst xmlns="http://schemas.openxmlformats.org/spreadsheetml/2006/main" count="73" uniqueCount="70">
  <si>
    <t>kr.</t>
  </si>
  <si>
    <t>Akeqanngitsumik tamakkiisumik ilaannakortumilluunniit ineqartitaanerup nalinga Akileraartarnermut Aqutsisoqarfiup</t>
  </si>
  <si>
    <t>uani.</t>
  </si>
  <si>
    <t xml:space="preserve">Nali ingerlatsinermut aningaasartuutinut aammalu aningaasaliissutinut iluanaarutissanut akiliutinik katitigaavoq.  </t>
  </si>
  <si>
    <t xml:space="preserve">Aningaasaliissutinut iluanaarutissanut akiliut illup naammassillugu suliarineqarnerata nalinganit 1,5 %-iattut naatsorsorneqassaaq. </t>
  </si>
  <si>
    <t>Illup naammassillugu suliarineqarneranut naligitinneqartussaq kvm.-imut minnerpaamik 7.000 kr.-iussaaq annerpaamillu 15.000 kr.-iussalluni.</t>
  </si>
  <si>
    <t>aningaasartuutit sulisitsisup akilertarsimappagit.</t>
  </si>
  <si>
    <t>Innaallagissamik, imermik kiassarneqarnermillu atuisimanermut aningaasartuutiviit ilanngunneqassapput, tamakkununnga</t>
  </si>
  <si>
    <t>Inigisaq pequsersorneqarsimappat nali aamma naatsorsuinermi ilanngunneqassaaq - takuuk nalunaarut qulaani pineqartoq.</t>
  </si>
  <si>
    <t>Inissiami ilaqutarinngisanik allanik aamma inisimasoqartillugu akeqanngitsumik ineqartitaanermut maleruagassat atuuttinneqassapput.</t>
  </si>
  <si>
    <t>Akeqanngitsumik ineqartitaasoqarpa?</t>
  </si>
  <si>
    <t xml:space="preserve">Ullut qassiuneri </t>
  </si>
  <si>
    <t>Akeqanngitsumik ineeqqami ineqarnerup nalingata naatsorsornera</t>
  </si>
  <si>
    <t>Akeqanngitsumik tamakkiisumik ilaannakortumilluunniit ineqartitaanerup nalingata naatsorsornera (utaqqiisaasumik inissiani ineqartitaagallarnerit matumani ilaapput)</t>
  </si>
  <si>
    <t>Ullut qassiuneri</t>
  </si>
  <si>
    <t>Piffissami ineqartitap nammineq akiliutai (innaallagiaq,kiassarneq il.il. Immikkut akilersinneqartarsiamanngippata)</t>
  </si>
  <si>
    <t>Makku arlaat amigaataappat:</t>
  </si>
  <si>
    <t>Sananeqarnerani m2-imut akia</t>
  </si>
  <si>
    <t>1. Uffarfik/anartarfik imermik kuutsinneqartartoq</t>
  </si>
  <si>
    <t>3. Innaallagiaq</t>
  </si>
  <si>
    <t>4. Imeqarneq imaluunniit imermut tanki</t>
  </si>
  <si>
    <t>5. Kissarsuut gassitortoq imaluunniit innaallagissamoortoq</t>
  </si>
  <si>
    <t>Initat qaasiuneri</t>
  </si>
  <si>
    <t>Inigisaq sulisitsisumit pequssersugaava?</t>
  </si>
  <si>
    <t>Akeqanngitsumik tamakkiisumik ilaannakortumilluunniit innaallagiaqarpa, kiassarneqarpa il.il.?</t>
  </si>
  <si>
    <t>(Angerneqarpat ataaniittut akineqassapput)</t>
  </si>
  <si>
    <t>Piffissami innaallagissamut, kiassarnermut il.il. aningaasartuutiviit</t>
  </si>
  <si>
    <t>Piffissami innaallagissamut, kiassarnermut il.il. aningaasartuutit nammineq akilikkat</t>
  </si>
  <si>
    <t>Immersugaq una nammineerluni nalunaarsuiffimmut ilanngunneqarluarsinnaavoq, taamaalilluni kingusinnerusukkut akileraarutitigut misissuinissanut atatillugu nassiuteqquneqassanngimmat</t>
  </si>
  <si>
    <t>Ilaqutariinnut ataatsinut illu aamma illu marloqiusaq ilaqutariinnulluunniit arlariinnut inissiaq:</t>
  </si>
  <si>
    <t>Inigisaq m2-inngorlugu:</t>
  </si>
  <si>
    <t xml:space="preserve"> </t>
  </si>
  <si>
    <t>2. Kiassaateqarfimmit kiassarneqarneq/uuliamik/ innaallagissamillu kiassarneqarneq</t>
  </si>
  <si>
    <t>Ilaqutariinnut ataatsinut illu aamma illu marloqiusaq</t>
  </si>
  <si>
    <t>Ingerlatsinermut akiliut</t>
  </si>
  <si>
    <t>Aningaasaliissutinut akiliut</t>
  </si>
  <si>
    <t>Napparneqarnerani</t>
  </si>
  <si>
    <t>Inissiaq 1-mik initalik</t>
  </si>
  <si>
    <t>Inissiaq 3-nik initalik</t>
  </si>
  <si>
    <t>Inissiaq 2-nik initalik</t>
  </si>
  <si>
    <t>Inissiaq 4-nik initalik</t>
  </si>
  <si>
    <t>Inissiaq 5-mik amerlanerusunilluunniit initalik</t>
  </si>
  <si>
    <t>Aap</t>
  </si>
  <si>
    <t>Naagga</t>
  </si>
  <si>
    <t>Uffarfik</t>
  </si>
  <si>
    <t>Kiassarneq</t>
  </si>
  <si>
    <t>Innaallagiaq</t>
  </si>
  <si>
    <t>Imeq</t>
  </si>
  <si>
    <t>Gassi</t>
  </si>
  <si>
    <t>Oqorsaatit</t>
  </si>
  <si>
    <t>Ullormut nalinga</t>
  </si>
  <si>
    <t>Ilaqutariinnut arlariinnut inissiaq</t>
  </si>
  <si>
    <t xml:space="preserve">Naatsorsuinermi iluaqutissatut skema  - Akeqanngitsumik ineqartitaanerup (utaqqiisaasumik inigisat </t>
  </si>
  <si>
    <t>ilanngullugit) nalingata naatsorsuusiorneqarnera</t>
  </si>
  <si>
    <t>Katinnera akileraarusersorneqartussaq, A11-mi imm. 148-mut nuuttassat</t>
  </si>
  <si>
    <t>Akeqanngitsumik ineqarnerup 2015-imi nalinga</t>
  </si>
  <si>
    <t>CPR-nr.:</t>
  </si>
  <si>
    <t>B-nr.:</t>
  </si>
  <si>
    <t>Ateq:</t>
  </si>
  <si>
    <t>Najugaq:</t>
  </si>
  <si>
    <r>
      <t xml:space="preserve">Ukioq aningaasarsiorfik:   </t>
    </r>
    <r>
      <rPr>
        <b/>
        <u/>
        <sz val="11"/>
        <color theme="1"/>
        <rFont val="Calibri"/>
        <family val="2"/>
        <scheme val="minor"/>
      </rPr>
      <t>2017</t>
    </r>
  </si>
  <si>
    <t>nalunaarutaa nr. 99, 12. september 2016-imeersoq naapertorlugu naatsorsorneqassaaq. Nalunaarut aaneqarsinnaavoq</t>
  </si>
  <si>
    <t>Ukiumut aningaasarsiorfiusumut 2017-imut ingerlatsinermi aningaasartuutinut akiliut ilaqutariinnut ataatsinut aamma illunut</t>
  </si>
  <si>
    <t>marloqiusanut kvm.-imut 426 kr.-iuvoq, ilaqutariinnullu arlariinnut inissiani kvm.-imut 473 kr.-inik annertussuseqarluni.</t>
  </si>
  <si>
    <t>2017-imi akeqanngitsumik ineqartitaanermi nali ukiumut 16.100 koruuniunissaa aalajangersarneqarpoq.</t>
  </si>
  <si>
    <t>Piffissami ineqartitap nammineq akiliutai</t>
  </si>
  <si>
    <t>-</t>
  </si>
  <si>
    <t xml:space="preserve">                                  Illoqarfik:</t>
  </si>
  <si>
    <t>Postnr.:</t>
  </si>
  <si>
    <t>6. Oqorsaasersuineq, takuuk nalunaarut nr.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</si>
</sst>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.&quot;\ #,##0;[Red]&quot;kr.&quot;\ \-#,##0"/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/>
    <xf numFmtId="0" fontId="6" fillId="0" borderId="0" xfId="0" applyFont="1" applyFill="1"/>
    <xf numFmtId="0" fontId="0" fillId="0" borderId="0" xfId="0" applyFill="1"/>
    <xf numFmtId="0" fontId="5" fillId="3" borderId="0" xfId="0" applyFont="1" applyFill="1"/>
    <xf numFmtId="0" fontId="0" fillId="2" borderId="2" xfId="0" applyFill="1" applyBorder="1" applyAlignment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1" fillId="3" borderId="0" xfId="0" applyFont="1" applyFill="1"/>
    <xf numFmtId="0" fontId="9" fillId="3" borderId="0" xfId="0" applyFont="1" applyFill="1"/>
    <xf numFmtId="0" fontId="9" fillId="0" borderId="0" xfId="0" applyFont="1"/>
    <xf numFmtId="0" fontId="2" fillId="0" borderId="0" xfId="0" applyFont="1" applyAlignment="1"/>
    <xf numFmtId="0" fontId="0" fillId="0" borderId="0" xfId="0" applyAlignment="1">
      <alignment horizontal="left"/>
    </xf>
    <xf numFmtId="164" fontId="0" fillId="0" borderId="0" xfId="2" applyNumberFormat="1" applyFont="1" applyFill="1"/>
    <xf numFmtId="164" fontId="0" fillId="2" borderId="2" xfId="2" applyNumberFormat="1" applyFont="1" applyFill="1" applyBorder="1" applyProtection="1">
      <protection locked="0"/>
    </xf>
    <xf numFmtId="0" fontId="0" fillId="0" borderId="0" xfId="0" applyFill="1" applyBorder="1"/>
    <xf numFmtId="164" fontId="0" fillId="2" borderId="2" xfId="2" applyNumberFormat="1" applyFont="1" applyFill="1" applyBorder="1" applyProtection="1">
      <protection locked="0" hidden="1"/>
    </xf>
    <xf numFmtId="0" fontId="0" fillId="0" borderId="0" xfId="0" applyAlignment="1">
      <alignment horizontal="left"/>
    </xf>
    <xf numFmtId="0" fontId="0" fillId="0" borderId="0" xfId="0" applyAlignment="1"/>
    <xf numFmtId="6" fontId="0" fillId="0" borderId="0" xfId="0" applyNumberFormat="1" applyAlignment="1"/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0" fillId="0" borderId="0" xfId="0" applyBorder="1"/>
    <xf numFmtId="43" fontId="6" fillId="0" borderId="0" xfId="2" applyFont="1" applyFill="1"/>
    <xf numFmtId="164" fontId="6" fillId="0" borderId="0" xfId="2" applyNumberFormat="1" applyFont="1" applyFill="1"/>
    <xf numFmtId="164" fontId="0" fillId="4" borderId="1" xfId="2" applyNumberFormat="1" applyFont="1" applyFill="1" applyBorder="1" applyProtection="1">
      <protection hidden="1"/>
    </xf>
    <xf numFmtId="164" fontId="1" fillId="3" borderId="3" xfId="2" applyNumberFormat="1" applyFont="1" applyFill="1" applyBorder="1" applyProtection="1">
      <protection hidden="1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0" borderId="0" xfId="1" applyProtection="1">
      <protection locked="0" hidden="1"/>
    </xf>
    <xf numFmtId="0" fontId="10" fillId="0" borderId="0" xfId="0" applyFont="1" applyFill="1"/>
    <xf numFmtId="10" fontId="6" fillId="0" borderId="0" xfId="0" applyNumberFormat="1" applyFont="1" applyFill="1"/>
    <xf numFmtId="164" fontId="0" fillId="4" borderId="0" xfId="2" applyNumberFormat="1" applyFont="1" applyFill="1" applyBorder="1" applyProtection="1">
      <protection hidden="1"/>
    </xf>
    <xf numFmtId="0" fontId="0" fillId="2" borderId="7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2" borderId="2" xfId="0" applyFont="1" applyFill="1" applyBorder="1" applyAlignment="1" applyProtection="1">
      <alignment horizontal="center"/>
      <protection locked="0" hidden="1"/>
    </xf>
    <xf numFmtId="3" fontId="0" fillId="2" borderId="2" xfId="0" applyNumberFormat="1" applyFill="1" applyBorder="1" applyProtection="1">
      <protection locked="0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ka.gl/~/media/Skattestyrelsen/Meddelelser%20fra%202008/Nr%2099%20fri%20bolig%2099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3"/>
  <sheetViews>
    <sheetView showGridLines="0" tabSelected="1" topLeftCell="A4" zoomScaleNormal="100" zoomScaleSheetLayoutView="110" workbookViewId="0">
      <selection activeCell="H27" sqref="H27"/>
    </sheetView>
  </sheetViews>
  <sheetFormatPr defaultRowHeight="15" x14ac:dyDescent="0.25"/>
  <cols>
    <col min="1" max="1" width="22.140625" customWidth="1"/>
    <col min="2" max="2" width="10.42578125" customWidth="1"/>
    <col min="3" max="3" width="27.42578125" customWidth="1"/>
    <col min="4" max="4" width="9.140625" customWidth="1"/>
    <col min="5" max="5" width="44.140625" customWidth="1"/>
    <col min="6" max="6" width="9.140625" customWidth="1"/>
    <col min="7" max="7" width="3.7109375" customWidth="1"/>
    <col min="8" max="8" width="13.85546875" customWidth="1"/>
    <col min="10" max="10" width="13.5703125" bestFit="1" customWidth="1"/>
  </cols>
  <sheetData>
    <row r="1" spans="1:22" ht="18.75" x14ac:dyDescent="0.3">
      <c r="A1" s="38" t="s">
        <v>52</v>
      </c>
      <c r="B1" s="38"/>
      <c r="C1" s="38"/>
      <c r="D1" s="38"/>
      <c r="E1" s="38"/>
      <c r="F1" s="38"/>
      <c r="G1" s="38"/>
      <c r="H1" s="38"/>
      <c r="I1" s="11"/>
      <c r="J1" s="11"/>
    </row>
    <row r="2" spans="1:22" ht="18.75" x14ac:dyDescent="0.3">
      <c r="A2" s="38" t="s">
        <v>53</v>
      </c>
      <c r="B2" s="38"/>
      <c r="C2" s="38"/>
      <c r="D2" s="38"/>
      <c r="E2" s="38"/>
      <c r="F2" s="38"/>
      <c r="G2" s="38"/>
      <c r="H2" s="38"/>
      <c r="I2" s="11"/>
      <c r="J2" s="11"/>
    </row>
    <row r="3" spans="1:22" ht="15.75" customHeight="1" x14ac:dyDescent="0.25">
      <c r="A3" s="37" t="s">
        <v>60</v>
      </c>
      <c r="B3" s="37"/>
      <c r="C3" s="37"/>
    </row>
    <row r="5" spans="1:22" x14ac:dyDescent="0.25">
      <c r="A5" s="18" t="s">
        <v>1</v>
      </c>
      <c r="B5" s="18"/>
      <c r="C5" s="18"/>
      <c r="D5" s="18"/>
      <c r="E5" s="18"/>
      <c r="F5" s="1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5" customHeight="1" x14ac:dyDescent="0.25">
      <c r="A6" s="39" t="s">
        <v>61</v>
      </c>
      <c r="B6" s="39"/>
      <c r="C6" s="39"/>
      <c r="D6" s="39"/>
      <c r="E6" s="39"/>
      <c r="F6" s="39"/>
      <c r="G6" s="39"/>
      <c r="H6" s="30" t="s">
        <v>2</v>
      </c>
      <c r="J6" s="1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5">
      <c r="A7" s="18" t="s">
        <v>3</v>
      </c>
      <c r="B7" s="18"/>
      <c r="C7" s="18"/>
      <c r="D7" s="18"/>
      <c r="E7" s="18"/>
      <c r="F7" s="18"/>
      <c r="J7" s="1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5">
      <c r="J8" s="1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18" t="s">
        <v>62</v>
      </c>
      <c r="B9" s="18"/>
      <c r="C9" s="18"/>
      <c r="D9" s="18"/>
      <c r="E9" s="18"/>
      <c r="F9" s="18"/>
      <c r="J9" s="1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18" t="s">
        <v>63</v>
      </c>
      <c r="B10" s="18"/>
      <c r="C10" s="18"/>
      <c r="D10" s="18"/>
      <c r="J10" s="1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18" t="s">
        <v>4</v>
      </c>
      <c r="B12" s="18"/>
      <c r="C12" s="18"/>
      <c r="D12" s="18"/>
      <c r="E12" s="18"/>
      <c r="F12" s="18"/>
      <c r="J12" s="1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5">
      <c r="A13" s="19" t="s">
        <v>5</v>
      </c>
      <c r="B13" s="19"/>
      <c r="C13" s="19"/>
      <c r="D13" s="19"/>
      <c r="E13" s="19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5"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41" t="s">
        <v>7</v>
      </c>
      <c r="B15" s="41"/>
      <c r="C15" s="41"/>
      <c r="D15" s="41"/>
      <c r="E15" s="41"/>
      <c r="F15" s="41"/>
      <c r="G15" s="41"/>
      <c r="H15" s="41"/>
      <c r="J15" s="1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17" t="s">
        <v>6</v>
      </c>
      <c r="B16" s="17"/>
      <c r="C16" s="17"/>
      <c r="D16" s="17"/>
      <c r="E16" s="17"/>
      <c r="F16" s="17"/>
      <c r="G16" s="17"/>
      <c r="H16" s="17"/>
      <c r="J16" s="1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J17" s="1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18" t="s">
        <v>8</v>
      </c>
      <c r="B18" s="18"/>
      <c r="C18" s="18"/>
      <c r="D18" s="18"/>
      <c r="E18" s="18"/>
      <c r="F18" s="1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J19" s="3"/>
      <c r="K19" s="3"/>
      <c r="L19" s="15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18" t="s">
        <v>9</v>
      </c>
      <c r="B20" s="18"/>
      <c r="C20" s="18"/>
      <c r="D20" s="18"/>
      <c r="E20" s="18"/>
      <c r="F20" s="18"/>
      <c r="G20" s="18"/>
      <c r="H20" s="1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18" t="s">
        <v>64</v>
      </c>
      <c r="B21" s="18"/>
      <c r="C21" s="18"/>
      <c r="D21" s="18"/>
      <c r="E21" s="1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20" t="s">
        <v>12</v>
      </c>
      <c r="B23" s="4"/>
      <c r="C23" s="4"/>
      <c r="D23" s="4"/>
      <c r="E23" s="4"/>
      <c r="F23" s="4"/>
      <c r="G23" s="4"/>
      <c r="H23" s="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5.25" customHeight="1" x14ac:dyDescent="0.2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5">
      <c r="A25" s="39" t="s">
        <v>10</v>
      </c>
      <c r="J25" s="1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5">
      <c r="A26" s="39"/>
      <c r="B26" s="7"/>
      <c r="E26" t="s">
        <v>11</v>
      </c>
      <c r="F26" s="7"/>
      <c r="H26" s="33">
        <f>IF(B26=F223,0,F26*F226)</f>
        <v>0</v>
      </c>
      <c r="J26" s="1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A27" t="s">
        <v>65</v>
      </c>
      <c r="G27" s="36" t="s">
        <v>66</v>
      </c>
      <c r="H27" s="49"/>
    </row>
    <row r="28" spans="1:22" x14ac:dyDescent="0.25"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" customHeight="1" x14ac:dyDescent="0.25">
      <c r="A29" s="40" t="s">
        <v>13</v>
      </c>
      <c r="B29" s="40"/>
      <c r="C29" s="40"/>
      <c r="D29" s="40"/>
      <c r="E29" s="40"/>
      <c r="F29" s="21"/>
      <c r="G29" s="21"/>
      <c r="H29" s="2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5.25" customHeight="1" x14ac:dyDescent="0.25"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39" t="s">
        <v>10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5">
      <c r="A32" s="39"/>
      <c r="B32" s="7"/>
      <c r="E32" t="s">
        <v>14</v>
      </c>
      <c r="F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6" customHeight="1" x14ac:dyDescent="0.25"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" customHeight="1" x14ac:dyDescent="0.25">
      <c r="A34" s="41" t="s">
        <v>15</v>
      </c>
      <c r="B34" s="41"/>
      <c r="C34" s="41"/>
      <c r="D34" s="41"/>
      <c r="E34" s="42"/>
      <c r="F34" s="14"/>
      <c r="G34" t="s"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6" customHeight="1" x14ac:dyDescent="0.25"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x14ac:dyDescent="0.25">
      <c r="A36" s="43" t="s">
        <v>29</v>
      </c>
      <c r="B36" s="43"/>
      <c r="C36" s="43"/>
      <c r="F36" t="s">
        <v>31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2" x14ac:dyDescent="0.25">
      <c r="A37" s="43"/>
      <c r="B37" s="43"/>
      <c r="C37" s="43"/>
      <c r="E37" s="5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5"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5">
      <c r="A39" t="s">
        <v>30</v>
      </c>
      <c r="B39" s="7"/>
      <c r="E39" t="s">
        <v>17</v>
      </c>
      <c r="F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8.25" customHeight="1" x14ac:dyDescent="0.25"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5">
      <c r="A41" s="41" t="s">
        <v>16</v>
      </c>
      <c r="B41" s="41"/>
      <c r="C41" s="41"/>
      <c r="D41" t="s">
        <v>18</v>
      </c>
      <c r="F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5">
      <c r="D42" s="43" t="s">
        <v>32</v>
      </c>
      <c r="E42" s="44"/>
      <c r="F42" s="2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D43" s="43"/>
      <c r="E43" s="45"/>
      <c r="F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5">
      <c r="D44" t="s">
        <v>19</v>
      </c>
      <c r="F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5">
      <c r="D45" t="s">
        <v>20</v>
      </c>
      <c r="F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5">
      <c r="D46" t="s">
        <v>21</v>
      </c>
      <c r="F46" s="7"/>
    </row>
    <row r="47" spans="1:22" x14ac:dyDescent="0.25">
      <c r="D47" t="s">
        <v>69</v>
      </c>
      <c r="F47" s="7"/>
    </row>
    <row r="48" spans="1:22" ht="9" customHeight="1" x14ac:dyDescent="0.25"/>
    <row r="49" spans="1:10" x14ac:dyDescent="0.25">
      <c r="A49" t="s">
        <v>22</v>
      </c>
      <c r="B49" s="48"/>
      <c r="C49" s="48"/>
      <c r="E49" t="s">
        <v>23</v>
      </c>
      <c r="F49" s="7"/>
    </row>
    <row r="50" spans="1:10" ht="6.75" customHeight="1" x14ac:dyDescent="0.25"/>
    <row r="51" spans="1:10" x14ac:dyDescent="0.25">
      <c r="A51" s="39" t="s">
        <v>24</v>
      </c>
      <c r="B51" s="39"/>
      <c r="C51" s="39"/>
    </row>
    <row r="52" spans="1:10" x14ac:dyDescent="0.25">
      <c r="A52" s="39"/>
      <c r="B52" s="39"/>
      <c r="C52" s="39"/>
      <c r="D52" s="7"/>
      <c r="E52" t="s">
        <v>25</v>
      </c>
    </row>
    <row r="53" spans="1:10" ht="7.5" customHeight="1" x14ac:dyDescent="0.25"/>
    <row r="54" spans="1:10" x14ac:dyDescent="0.25">
      <c r="A54" s="41" t="s">
        <v>26</v>
      </c>
      <c r="B54" s="41"/>
      <c r="C54" s="42"/>
      <c r="D54" s="16"/>
      <c r="E54" s="12" t="s">
        <v>0</v>
      </c>
      <c r="J54" s="1">
        <f>IF(F32&lt;1,0,IF(B32=F223,0,((1/365*IF(F32="",365,F32))*IF(B32=F223,0,(IF(E37=C219,B39*C220,B39*B220))+(IF(F39="",(15000*B39),IF(F39&lt;=7000,((7000+(IF(F39&lt;7000,-(IF(F41=F222,1000)+IF(F42=F222,1000)+IF(F44=F222,1000)+IF(F45=F222,1000)+IF(F46=F222,1000)+IF(F47=F222,1000)))))*B39),IF(F39&lt;=15000,(F39*B39),IF(F39&gt;15000,(15000*B39)))))*E220)))+IF(D52=F222,D54,0)+IF(F49=F222,ROUNDDOWN(VLOOKUP(B49,$A$229:$B$233,2,FALSE)/365*$F$32,0))-IF(D52=F222,(IF(D57&lt;1,0,IF(D57&gt;D54,D54,D57))),0)-F34))</f>
        <v>0</v>
      </c>
    </row>
    <row r="55" spans="1:10" ht="5.25" customHeight="1" x14ac:dyDescent="0.25"/>
    <row r="56" spans="1:10" x14ac:dyDescent="0.25">
      <c r="A56" s="46" t="s">
        <v>27</v>
      </c>
      <c r="B56" s="46"/>
      <c r="C56" s="46"/>
    </row>
    <row r="57" spans="1:10" x14ac:dyDescent="0.25">
      <c r="A57" s="46"/>
      <c r="B57" s="46"/>
      <c r="C57" s="46"/>
      <c r="D57" s="6"/>
      <c r="E57" s="12" t="s">
        <v>0</v>
      </c>
      <c r="H57" s="25">
        <f>IF(J54&lt;1,0,J54)</f>
        <v>0</v>
      </c>
    </row>
    <row r="58" spans="1:10" ht="24.75" customHeight="1" x14ac:dyDescent="0.25"/>
    <row r="59" spans="1:10" s="10" customFormat="1" ht="16.5" thickBot="1" x14ac:dyDescent="0.3">
      <c r="A59" s="8" t="s">
        <v>54</v>
      </c>
      <c r="B59" s="9"/>
      <c r="C59" s="9"/>
      <c r="D59" s="9"/>
      <c r="E59" s="9"/>
      <c r="F59" s="9"/>
      <c r="G59" s="9"/>
      <c r="H59" s="26">
        <f>IF((H26-H27)+H57&gt;0,(H26-H27)+H57,0)</f>
        <v>0</v>
      </c>
    </row>
    <row r="60" spans="1:10" ht="15.75" thickTop="1" x14ac:dyDescent="0.25"/>
    <row r="61" spans="1:10" x14ac:dyDescent="0.25">
      <c r="A61" s="47" t="s">
        <v>28</v>
      </c>
      <c r="B61" s="47"/>
      <c r="C61" s="47"/>
      <c r="D61" s="47"/>
      <c r="E61" s="47"/>
      <c r="F61" s="47"/>
      <c r="G61" s="47"/>
      <c r="H61" s="47"/>
    </row>
    <row r="62" spans="1:10" x14ac:dyDescent="0.25">
      <c r="A62" s="47"/>
      <c r="B62" s="47"/>
      <c r="C62" s="47"/>
      <c r="D62" s="47"/>
      <c r="E62" s="47"/>
      <c r="F62" s="47"/>
      <c r="G62" s="47"/>
      <c r="H62" s="47"/>
    </row>
    <row r="64" spans="1:10" x14ac:dyDescent="0.25">
      <c r="A64" t="s">
        <v>56</v>
      </c>
      <c r="B64" s="27"/>
      <c r="C64" s="34"/>
      <c r="D64" s="34"/>
      <c r="E64" s="28"/>
    </row>
    <row r="66" spans="1:5" x14ac:dyDescent="0.25">
      <c r="A66" t="s">
        <v>58</v>
      </c>
      <c r="B66" s="27"/>
      <c r="C66" s="34"/>
      <c r="D66" s="34"/>
      <c r="E66" s="28"/>
    </row>
    <row r="68" spans="1:5" x14ac:dyDescent="0.25">
      <c r="A68" t="s">
        <v>59</v>
      </c>
      <c r="B68" s="27"/>
      <c r="C68" s="34"/>
      <c r="D68" s="34"/>
      <c r="E68" s="28"/>
    </row>
    <row r="70" spans="1:5" x14ac:dyDescent="0.25">
      <c r="A70" t="s">
        <v>57</v>
      </c>
      <c r="B70" s="29"/>
    </row>
    <row r="72" spans="1:5" x14ac:dyDescent="0.25">
      <c r="A72" t="s">
        <v>68</v>
      </c>
      <c r="B72" s="29"/>
      <c r="C72" s="35" t="s">
        <v>67</v>
      </c>
      <c r="D72" s="27"/>
      <c r="E72" s="28"/>
    </row>
    <row r="201" spans="1:1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1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s="1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s="1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s="1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s="1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s="1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s="1" customFormat="1" ht="15.75" x14ac:dyDescent="0.25">
      <c r="A219" s="2" t="s">
        <v>34</v>
      </c>
      <c r="B219" s="31" t="s">
        <v>33</v>
      </c>
      <c r="C219" s="31" t="s">
        <v>51</v>
      </c>
      <c r="D219" s="2"/>
      <c r="E219" s="2" t="s">
        <v>35</v>
      </c>
      <c r="F219" s="2" t="s">
        <v>36</v>
      </c>
      <c r="G219" s="2"/>
      <c r="H219" s="2"/>
      <c r="I219" s="2"/>
      <c r="J219" s="2"/>
      <c r="K219" s="2"/>
      <c r="L219" s="2"/>
    </row>
    <row r="220" spans="1:12" s="1" customFormat="1" x14ac:dyDescent="0.25">
      <c r="A220" s="2">
        <v>2017</v>
      </c>
      <c r="B220" s="2">
        <v>426</v>
      </c>
      <c r="C220" s="2">
        <v>473</v>
      </c>
      <c r="D220" s="2"/>
      <c r="E220" s="32">
        <v>1.4999999999999999E-2</v>
      </c>
      <c r="F220" s="23">
        <v>7000</v>
      </c>
      <c r="G220" s="2"/>
      <c r="H220" s="2"/>
      <c r="I220" s="2"/>
      <c r="J220" s="2"/>
      <c r="K220" s="2"/>
      <c r="L220" s="2"/>
    </row>
    <row r="221" spans="1:12" s="1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s="1" customFormat="1" x14ac:dyDescent="0.25">
      <c r="A222" s="2" t="s">
        <v>44</v>
      </c>
      <c r="B222" s="2">
        <v>1000</v>
      </c>
      <c r="C222" s="2"/>
      <c r="D222" s="2"/>
      <c r="E222" s="2"/>
      <c r="F222" s="2" t="s">
        <v>42</v>
      </c>
      <c r="G222" s="2"/>
      <c r="H222" s="2"/>
      <c r="I222" s="2"/>
      <c r="J222" s="2"/>
      <c r="K222" s="2"/>
      <c r="L222" s="2"/>
    </row>
    <row r="223" spans="1:12" s="1" customFormat="1" x14ac:dyDescent="0.25">
      <c r="A223" s="2" t="s">
        <v>45</v>
      </c>
      <c r="B223" s="2">
        <v>1000</v>
      </c>
      <c r="C223" s="2"/>
      <c r="D223" s="2"/>
      <c r="E223" s="2"/>
      <c r="F223" s="2" t="s">
        <v>43</v>
      </c>
      <c r="G223" s="2"/>
      <c r="H223" s="2"/>
      <c r="I223" s="2"/>
      <c r="J223" s="2"/>
      <c r="K223" s="2"/>
      <c r="L223" s="2"/>
    </row>
    <row r="224" spans="1:12" s="1" customFormat="1" x14ac:dyDescent="0.25">
      <c r="A224" s="2" t="s">
        <v>46</v>
      </c>
      <c r="B224" s="2">
        <v>1000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s="1" customFormat="1" x14ac:dyDescent="0.25">
      <c r="A225" s="2" t="s">
        <v>47</v>
      </c>
      <c r="B225" s="2">
        <v>1000</v>
      </c>
      <c r="C225" s="2"/>
      <c r="D225" s="2"/>
      <c r="E225" s="2" t="s">
        <v>55</v>
      </c>
      <c r="F225" s="24">
        <v>16100</v>
      </c>
      <c r="G225" s="2"/>
      <c r="H225" s="2"/>
      <c r="I225" s="2"/>
      <c r="J225" s="2"/>
      <c r="K225" s="2"/>
      <c r="L225" s="2"/>
    </row>
    <row r="226" spans="1:12" s="1" customFormat="1" x14ac:dyDescent="0.25">
      <c r="A226" s="2" t="s">
        <v>48</v>
      </c>
      <c r="B226" s="2">
        <v>1000</v>
      </c>
      <c r="C226" s="2"/>
      <c r="D226" s="2"/>
      <c r="E226" s="2" t="s">
        <v>50</v>
      </c>
      <c r="F226" s="23">
        <f>F225/365</f>
        <v>44.109589041095887</v>
      </c>
      <c r="G226" s="2"/>
      <c r="H226" s="2"/>
      <c r="I226" s="2"/>
      <c r="J226" s="2"/>
      <c r="K226" s="2"/>
      <c r="L226" s="2"/>
    </row>
    <row r="227" spans="1:12" s="1" customFormat="1" x14ac:dyDescent="0.25">
      <c r="A227" s="2" t="s">
        <v>49</v>
      </c>
      <c r="B227" s="2">
        <v>1000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s="1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s="1" customFormat="1" x14ac:dyDescent="0.25">
      <c r="A229" s="2" t="s">
        <v>37</v>
      </c>
      <c r="B229" s="2">
        <v>1200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s="1" customFormat="1" x14ac:dyDescent="0.25">
      <c r="A230" s="2" t="s">
        <v>39</v>
      </c>
      <c r="B230" s="2">
        <v>1800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s="1" customFormat="1" x14ac:dyDescent="0.25">
      <c r="A231" s="2" t="s">
        <v>38</v>
      </c>
      <c r="B231" s="2">
        <v>2400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s="1" customFormat="1" x14ac:dyDescent="0.25">
      <c r="A232" s="2" t="s">
        <v>40</v>
      </c>
      <c r="B232" s="2">
        <v>3000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s="1" customFormat="1" x14ac:dyDescent="0.25">
      <c r="A233" s="2" t="s">
        <v>41</v>
      </c>
      <c r="B233" s="2">
        <v>3600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s="1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s="1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s="1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s="1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s="1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s="1" customForma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2" s="1" customFormat="1" x14ac:dyDescent="0.25">
      <c r="F240" s="2"/>
    </row>
    <row r="241" spans="6:6" s="1" customFormat="1" x14ac:dyDescent="0.25">
      <c r="F241" s="2"/>
    </row>
    <row r="242" spans="6:6" s="1" customFormat="1" x14ac:dyDescent="0.25"/>
    <row r="243" spans="6:6" s="1" customFormat="1" x14ac:dyDescent="0.25"/>
  </sheetData>
  <sheetProtection algorithmName="SHA-512" hashValue="xHDunIwu3i2yjhReuuXIkbD3RVXiBGJLZri/AWieCEAU7bOgKFMeMrIFpWLVuyKPl1QZLW6gQ2pnUuHynyhgnQ==" saltValue="zaFj/qubvMgnGJGTde/cEQ==" spinCount="100000" sheet="1" selectLockedCells="1"/>
  <mergeCells count="17">
    <mergeCell ref="A56:C57"/>
    <mergeCell ref="A61:H62"/>
    <mergeCell ref="A41:C41"/>
    <mergeCell ref="A54:C54"/>
    <mergeCell ref="B49:C49"/>
    <mergeCell ref="A34:E34"/>
    <mergeCell ref="A31:A32"/>
    <mergeCell ref="A36:C37"/>
    <mergeCell ref="D42:E43"/>
    <mergeCell ref="A51:C52"/>
    <mergeCell ref="A3:C3"/>
    <mergeCell ref="A1:H1"/>
    <mergeCell ref="A2:H2"/>
    <mergeCell ref="A6:G6"/>
    <mergeCell ref="A29:E29"/>
    <mergeCell ref="A25:A26"/>
    <mergeCell ref="A15:H15"/>
  </mergeCells>
  <dataValidations count="10">
    <dataValidation type="list" allowBlank="1" showInputMessage="1" showErrorMessage="1" promptTitle="Toqqaagit" prompt="Talerpiatungaaniittoq qarsuusaq ammut tikkuaqqasoq tooruk, taavalu illu imaluunniit inissiaq toqqarlugu" sqref="E37">
      <formula1>$B$219:$C$219</formula1>
    </dataValidation>
    <dataValidation type="list" allowBlank="1" showInputMessage="1" showErrorMessage="1" promptTitle="Toqqaagit" prompt="Talerpiatungaaniittoq qarsuusaq ammut tikkuaqqasoq tooruk, taavalu &quot;Aap&quot; imaluunniit &quot;Naagga&quot; toqqarlugu" sqref="D52 F49 F43:F47 F41 B32 B26:B27">
      <formula1>$F$222:$F$223</formula1>
    </dataValidation>
    <dataValidation type="list" allowBlank="1" showInputMessage="1" showErrorMessage="1" sqref="L19">
      <formula1>$M$19:$M$22</formula1>
    </dataValidation>
    <dataValidation type="list" allowBlank="1" showInputMessage="1" showErrorMessage="1" promptTitle="Toqqaagit" prompt="Talerpiatungaaniittoq qarsuusaq ammut tikkuaqqasoq tooruk, taavalu inigisaq qassinik initalik toqqarlugu" sqref="B49:C49">
      <formula1>$A$229:$A$233</formula1>
    </dataValidation>
    <dataValidation allowBlank="1" showInputMessage="1" showErrorMessage="1" promptTitle="Allakkit" prompt="Ullut qassit akeqanngitsumik ineqartitsisoqarsimanera allassavatit" sqref="F26:F27 F32"/>
    <dataValidation allowBlank="1" showInputMessage="1" showErrorMessage="1" promptTitle="Allakkit" prompt="Piffissami nammineq akiliuteqartoqarsimappat akiliutit katinneri uani allanneqassapput_x000a_" sqref="F34"/>
    <dataValidation allowBlank="1" showInputMessage="1" showErrorMessage="1" promptTitle="Allaguk" prompt="Inigisap angissusaa m2-inngorlugu allaguk_x000a_" sqref="B39"/>
    <dataValidation allowBlank="1" showInputMessage="1" showErrorMessage="1" promptTitle="Allaguk" prompt="Illup naammassillugu sananeqarnerani m2-imut akia allaguk" sqref="F39"/>
    <dataValidation allowBlank="1" showInputMessage="1" showErrorMessage="1" promptTitle="Skriv" prompt="Piffissami akeqanngitsumik innaallagissamik, kiassarneqarnermik il.il. atuisimanermut aningaasartuutiviit allakkit_x000a_" sqref="D54"/>
    <dataValidation allowBlank="1" showInputMessage="1" showErrorMessage="1" promptTitle="Skriv" prompt="Piffissami innaallagissamik, kiassarneqarnermik il.il. atuisimanermut aningaasartuutiviit sulisitsisumit ilaannakortumik akililerneqarsimatillugit nammineq akiliutigisimasat allanneqassapput" sqref="D57"/>
  </dataValidations>
  <hyperlinks>
    <hyperlink ref="H6" r:id="rId1"/>
  </hyperlinks>
  <pageMargins left="0.7" right="0.7" top="0.75" bottom="0.75" header="0.3" footer="0.3"/>
  <pageSetup paperSize="9" scale="62" orientation="portrait" r:id="rId2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Ferdinand Hammeken</cp:lastModifiedBy>
  <cp:lastPrinted>2013-03-07T16:49:13Z</cp:lastPrinted>
  <dcterms:created xsi:type="dcterms:W3CDTF">2013-02-01T12:54:25Z</dcterms:created>
  <dcterms:modified xsi:type="dcterms:W3CDTF">2018-10-23T16:01:15Z</dcterms:modified>
</cp:coreProperties>
</file>