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'Ark1'!$B$48</definedName>
    <definedName name="Hus" comment="Der kan bygges et hus ved at klikke her.">'Ark1'!#REF!</definedName>
    <definedName name="_xlnm.Print_Area" localSheetId="0">'Ark1'!$A$1:$H$69</definedName>
  </definedNames>
  <calcPr calcId="145621"/>
</workbook>
</file>

<file path=xl/calcChain.xml><?xml version="1.0" encoding="utf-8"?>
<calcChain xmlns="http://schemas.openxmlformats.org/spreadsheetml/2006/main">
  <c r="J53" i="1" l="1"/>
  <c r="H55" i="1" l="1"/>
  <c r="F225" i="1" l="1"/>
  <c r="H25" i="1" s="1"/>
  <c r="H57" i="1" s="1"/>
</calcChain>
</file>

<file path=xl/sharedStrings.xml><?xml version="1.0" encoding="utf-8"?>
<sst xmlns="http://schemas.openxmlformats.org/spreadsheetml/2006/main" count="66" uniqueCount="62">
  <si>
    <t>kr.</t>
  </si>
  <si>
    <t>Akeqanngitsumik tamakkiisumik ilaannakortumilluunniit ineqartitaanerup nalinga Akileraartarnermut Aqutsisoqarfiup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</si>
  <si>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</si>
  <si>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</si>
  <si>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</si>
  <si>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</si>
  <si>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</si>
  <si>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</si>
  <si>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</si>
  <si>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</si>
  <si>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</si>
  <si>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</si>
  <si>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</si>
  <si>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</si>
  <si>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</si>
  <si>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</si>
  <si>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</si>
  <si>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</si>
  <si>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</si>
  <si>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</si>
  <si>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</si>
  <si>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</si>
  <si>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</si>
  <si>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</si>
  <si>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</si>
  <si>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</si>
  <si>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</si>
  <si>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</si>
  <si>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</si>
  <si>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</si>
  <si>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</si>
  <si>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</si>
  <si>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</si>
  <si>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</si>
  <si>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</si>
  <si>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</si>
  <si>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</si>
  <si>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</si>
  <si>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</si>
  <si>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</si>
  <si>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</si>
  <si>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</si>
  <si>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</si>
  <si>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</si>
  <si>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</si>
  <si>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</si>
  <si>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</si>
  <si>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</si>
  <si>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</si>
  <si>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</si>
  <si>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</si>
  <si>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</si>
  <si>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</si>
  <si>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</si>
  <si>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2015</t>
    </r>
  </si>
  <si>
    <t>nalunaarutaa nr. 82, 1. oktober 2014-imeersoq naapertorlugu naatsorsorneqassaaq. Nalunaarut aaneqarsinnaavoq</t>
  </si>
  <si>
    <t>Ukiumut aningaasarsiorfiusumut 2015-imut ingerlatsinermi aningaasartuutinut akiliut ilaqutariinnut ataatsinut aamma illunut</t>
  </si>
  <si>
    <t>marloqiusanut kvm.-imut 415 kr.-iuvoq, ilaqutariinnullu arlariinnut inissiani kvm.-imut 460 kr.-inik annertussuseqarluni.</t>
  </si>
  <si>
    <t>2015-imi akeqanngitsumik ineqartitaanermi nali ukiumut 15.700 koruuniunissaa aalajangersarneqarpoq.</t>
  </si>
  <si>
    <t>Akeqanngitsumik ineqarnerup 2015-imi nalinga</t>
  </si>
  <si>
    <t>6. Oqorsaasersuineq, takuuk nalunaarut nr. 82</t>
  </si>
  <si>
    <t>uani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</si>
</sst>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0" fontId="10" fillId="0" borderId="0" xfId="0" applyFont="1"/>
    <xf numFmtId="10" fontId="6" fillId="0" borderId="0" xfId="0" applyNumberFormat="1" applyFont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3" fillId="0" borderId="0" xfId="1" applyAlignment="1" applyProtection="1">
      <alignment horizontal="left" wrapText="1"/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82-2015%20fri%20bo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showGridLines="0" tabSelected="1" zoomScale="85" zoomScaleNormal="85" zoomScaleSheetLayoutView="110" workbookViewId="0">
      <selection activeCell="F48" activeCellId="19" sqref="F6 B26 B31 B38 B48:C48 D51 D53 D56 F26 F31 F33 E36 F38 F40 F42 F43 F44 F45 F46 F48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33" t="s">
        <v>51</v>
      </c>
      <c r="B1" s="33"/>
      <c r="C1" s="33"/>
      <c r="D1" s="33"/>
      <c r="E1" s="33"/>
      <c r="F1" s="33"/>
      <c r="G1" s="33"/>
      <c r="H1" s="33"/>
      <c r="I1" s="11"/>
      <c r="J1" s="11"/>
    </row>
    <row r="2" spans="1:22" ht="18.75" x14ac:dyDescent="0.3">
      <c r="A2" s="33" t="s">
        <v>52</v>
      </c>
      <c r="B2" s="33"/>
      <c r="C2" s="33"/>
      <c r="D2" s="33"/>
      <c r="E2" s="33"/>
      <c r="F2" s="33"/>
      <c r="G2" s="33"/>
      <c r="H2" s="33"/>
      <c r="I2" s="11"/>
      <c r="J2" s="11"/>
    </row>
    <row r="3" spans="1:22" ht="15.75" customHeight="1" x14ac:dyDescent="0.25">
      <c r="A3" s="32" t="s">
        <v>54</v>
      </c>
      <c r="B3" s="32"/>
      <c r="C3" s="32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34" t="s">
        <v>55</v>
      </c>
      <c r="B6" s="34"/>
      <c r="C6" s="34"/>
      <c r="D6" s="34"/>
      <c r="E6" s="34"/>
      <c r="F6" s="43" t="s">
        <v>61</v>
      </c>
      <c r="G6" s="31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2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56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57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3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4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H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0" t="s">
        <v>6</v>
      </c>
      <c r="B15" s="30"/>
      <c r="C15" s="30"/>
      <c r="D15" s="30"/>
      <c r="E15" s="30"/>
      <c r="F15" s="30"/>
      <c r="G15" s="30"/>
      <c r="H15" s="17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5</v>
      </c>
      <c r="B16" s="17"/>
      <c r="C16" s="17"/>
      <c r="D16" s="17"/>
      <c r="E16" s="17"/>
      <c r="F16" s="17"/>
      <c r="G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7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H19" s="18"/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8</v>
      </c>
      <c r="B20" s="18"/>
      <c r="C20" s="18"/>
      <c r="D20" s="18"/>
      <c r="E20" s="18"/>
      <c r="F20" s="18"/>
      <c r="G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58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H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11</v>
      </c>
      <c r="B23" s="4"/>
      <c r="C23" s="4"/>
      <c r="D23" s="4"/>
      <c r="E23" s="4"/>
      <c r="F23" s="4"/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4" t="s">
        <v>9</v>
      </c>
      <c r="H25" s="27">
        <f>IF(B26=F222,0,F26*F225)</f>
        <v>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4"/>
      <c r="B26" s="7"/>
      <c r="E26" t="s">
        <v>10</v>
      </c>
      <c r="F26" s="7"/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H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 customHeight="1" x14ac:dyDescent="0.25">
      <c r="A28" s="35" t="s">
        <v>12</v>
      </c>
      <c r="B28" s="35"/>
      <c r="C28" s="35"/>
      <c r="D28" s="35"/>
      <c r="E28" s="35"/>
      <c r="F28" s="21"/>
      <c r="G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5.25" customHeight="1" x14ac:dyDescent="0.25"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34" t="s">
        <v>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4"/>
      <c r="B31" s="7"/>
      <c r="E31" t="s">
        <v>13</v>
      </c>
      <c r="F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6" customHeight="1" x14ac:dyDescent="0.25"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 customHeight="1" x14ac:dyDescent="0.25">
      <c r="A33" s="36" t="s">
        <v>14</v>
      </c>
      <c r="B33" s="36"/>
      <c r="C33" s="36"/>
      <c r="D33" s="36"/>
      <c r="E33" s="37"/>
      <c r="F33" s="14"/>
      <c r="G33" t="s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6" customHeight="1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38" t="s">
        <v>28</v>
      </c>
      <c r="B35" s="38"/>
      <c r="C35" s="38"/>
      <c r="F35" t="s">
        <v>30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x14ac:dyDescent="0.25">
      <c r="A36" s="38"/>
      <c r="B36" s="38"/>
      <c r="C36" s="38"/>
      <c r="E36" s="5" t="s">
        <v>50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t="s">
        <v>29</v>
      </c>
      <c r="B38" s="7"/>
      <c r="E38" t="s">
        <v>16</v>
      </c>
      <c r="F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8.25" customHeight="1" x14ac:dyDescent="0.25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5">
      <c r="A40" s="36" t="s">
        <v>15</v>
      </c>
      <c r="B40" s="36"/>
      <c r="C40" s="36"/>
      <c r="D40" t="s">
        <v>17</v>
      </c>
      <c r="F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D41" s="38" t="s">
        <v>31</v>
      </c>
      <c r="E41" s="39"/>
      <c r="F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38"/>
      <c r="E42" s="40"/>
      <c r="F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t="s">
        <v>18</v>
      </c>
      <c r="F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</row>
    <row r="46" spans="1:22" x14ac:dyDescent="0.25">
      <c r="D46" t="s">
        <v>60</v>
      </c>
      <c r="F46" s="7"/>
    </row>
    <row r="47" spans="1:22" ht="9" customHeight="1" x14ac:dyDescent="0.25"/>
    <row r="48" spans="1:22" x14ac:dyDescent="0.25">
      <c r="A48" t="s">
        <v>21</v>
      </c>
      <c r="B48" s="42"/>
      <c r="C48" s="42"/>
      <c r="E48" t="s">
        <v>22</v>
      </c>
      <c r="F48" s="7"/>
    </row>
    <row r="49" spans="1:10" ht="6.75" customHeight="1" x14ac:dyDescent="0.25"/>
    <row r="50" spans="1:10" x14ac:dyDescent="0.25">
      <c r="A50" s="34" t="s">
        <v>23</v>
      </c>
      <c r="B50" s="34"/>
      <c r="C50" s="34"/>
    </row>
    <row r="51" spans="1:10" x14ac:dyDescent="0.25">
      <c r="A51" s="34"/>
      <c r="B51" s="34"/>
      <c r="C51" s="34"/>
      <c r="D51" s="7"/>
      <c r="E51" t="s">
        <v>24</v>
      </c>
    </row>
    <row r="52" spans="1:10" ht="7.5" customHeight="1" x14ac:dyDescent="0.25"/>
    <row r="53" spans="1:10" x14ac:dyDescent="0.25">
      <c r="A53" s="36" t="s">
        <v>25</v>
      </c>
      <c r="B53" s="36"/>
      <c r="C53" s="37"/>
      <c r="D53" s="16"/>
      <c r="E53" s="12" t="s">
        <v>0</v>
      </c>
      <c r="J53" s="1">
        <f>IF(F31&lt;1,0,IF(B31=F222,0,((1/365*IF(F31="",365,F31))*IF(B31=F222,0,(IF(E36=C218,B38*C219,B38*B219))+(IF(F38="",(15000*B38),IF(F38&lt;=7000,((7000+(IF(F38&lt;7000,-(IF(F40=F221,1000)+IF(F41=F221,1000)+IF(F43=F221,1000)+IF(F44=F221,1000)+IF(F45=F221,1000)+IF(F46=F221,1000)))))*B38),IF(F38&lt;=15000,(F38*B38),IF(F38&gt;15000,(15000*B38)))))*E219)))+IF(D51=F221,D53,0)+IF(F48=F221,ROUNDDOWN(VLOOKUP(B48,$A$228:$B$232,2,FALSE)/365*$F$31,0))-IF(D51=F221,(IF(D56&lt;1,0,IF(D56&gt;D53,D53,D56))),0)-F33))</f>
        <v>0</v>
      </c>
    </row>
    <row r="54" spans="1:10" ht="5.25" customHeight="1" x14ac:dyDescent="0.25"/>
    <row r="55" spans="1:10" x14ac:dyDescent="0.25">
      <c r="A55" s="41" t="s">
        <v>26</v>
      </c>
      <c r="B55" s="41"/>
      <c r="C55" s="41"/>
      <c r="H55" s="27">
        <f>IF(J53&lt;1,0,J53)</f>
        <v>0</v>
      </c>
    </row>
    <row r="56" spans="1:10" x14ac:dyDescent="0.25">
      <c r="A56" s="41"/>
      <c r="B56" s="41"/>
      <c r="C56" s="41"/>
      <c r="D56" s="6"/>
      <c r="E56" s="12" t="s">
        <v>0</v>
      </c>
    </row>
    <row r="57" spans="1:10" ht="24.75" customHeight="1" thickBot="1" x14ac:dyDescent="0.3">
      <c r="H57" s="28">
        <f>H25+H55</f>
        <v>0</v>
      </c>
    </row>
    <row r="58" spans="1:10" s="10" customFormat="1" ht="16.5" thickTop="1" x14ac:dyDescent="0.25">
      <c r="A58" s="8" t="s">
        <v>53</v>
      </c>
      <c r="B58" s="9"/>
      <c r="C58" s="9"/>
      <c r="D58" s="9"/>
      <c r="E58" s="9"/>
      <c r="F58" s="9"/>
      <c r="G58" s="9"/>
      <c r="H58"/>
    </row>
    <row r="59" spans="1:10" x14ac:dyDescent="0.25">
      <c r="H59" s="29"/>
    </row>
    <row r="60" spans="1:10" ht="15" customHeight="1" x14ac:dyDescent="0.25">
      <c r="A60" s="29" t="s">
        <v>27</v>
      </c>
      <c r="B60" s="29"/>
      <c r="C60" s="29"/>
      <c r="D60" s="29"/>
      <c r="E60" s="29"/>
      <c r="F60" s="29"/>
      <c r="G60" s="29"/>
      <c r="H60" s="29"/>
    </row>
    <row r="61" spans="1:10" x14ac:dyDescent="0.25">
      <c r="A61" s="29"/>
      <c r="B61" s="29"/>
      <c r="C61" s="29"/>
      <c r="D61" s="29"/>
      <c r="E61" s="29"/>
      <c r="F61" s="29"/>
      <c r="G61" s="29"/>
    </row>
    <row r="211" spans="1:8" x14ac:dyDescent="0.25">
      <c r="H211" s="1"/>
    </row>
    <row r="212" spans="1:8" s="1" customFormat="1" x14ac:dyDescent="0.25"/>
    <row r="213" spans="1:8" s="1" customFormat="1" x14ac:dyDescent="0.25"/>
    <row r="214" spans="1:8" s="1" customFormat="1" x14ac:dyDescent="0.25"/>
    <row r="215" spans="1:8" s="1" customFormat="1" x14ac:dyDescent="0.25"/>
    <row r="216" spans="1:8" s="1" customFormat="1" x14ac:dyDescent="0.25"/>
    <row r="217" spans="1:8" s="1" customFormat="1" x14ac:dyDescent="0.25"/>
    <row r="218" spans="1:8" s="1" customFormat="1" ht="15.75" x14ac:dyDescent="0.25">
      <c r="A218" s="1" t="s">
        <v>33</v>
      </c>
      <c r="B218" s="23" t="s">
        <v>32</v>
      </c>
      <c r="C218" s="23" t="s">
        <v>50</v>
      </c>
      <c r="E218" s="1" t="s">
        <v>34</v>
      </c>
      <c r="F218" s="2" t="s">
        <v>35</v>
      </c>
    </row>
    <row r="219" spans="1:8" s="1" customFormat="1" x14ac:dyDescent="0.25">
      <c r="A219" s="1">
        <v>2015</v>
      </c>
      <c r="B219" s="1">
        <v>415</v>
      </c>
      <c r="C219" s="1">
        <v>460</v>
      </c>
      <c r="E219" s="24">
        <v>1.4999999999999999E-2</v>
      </c>
      <c r="F219" s="25">
        <v>7000</v>
      </c>
    </row>
    <row r="220" spans="1:8" s="1" customFormat="1" x14ac:dyDescent="0.25">
      <c r="F220" s="2"/>
    </row>
    <row r="221" spans="1:8" s="1" customFormat="1" x14ac:dyDescent="0.25">
      <c r="A221" s="1" t="s">
        <v>43</v>
      </c>
      <c r="B221" s="1">
        <v>1000</v>
      </c>
      <c r="F221" s="1" t="s">
        <v>41</v>
      </c>
    </row>
    <row r="222" spans="1:8" s="1" customFormat="1" x14ac:dyDescent="0.25">
      <c r="A222" s="1" t="s">
        <v>44</v>
      </c>
      <c r="B222" s="1">
        <v>1000</v>
      </c>
      <c r="F222" s="1" t="s">
        <v>42</v>
      </c>
    </row>
    <row r="223" spans="1:8" s="1" customFormat="1" x14ac:dyDescent="0.25">
      <c r="A223" s="1" t="s">
        <v>45</v>
      </c>
      <c r="B223" s="1">
        <v>1000</v>
      </c>
      <c r="F223" s="2"/>
    </row>
    <row r="224" spans="1:8" s="1" customFormat="1" x14ac:dyDescent="0.25">
      <c r="A224" s="1" t="s">
        <v>46</v>
      </c>
      <c r="B224" s="1">
        <v>1000</v>
      </c>
      <c r="E224" s="1" t="s">
        <v>59</v>
      </c>
      <c r="F224" s="26">
        <v>15700</v>
      </c>
    </row>
    <row r="225" spans="1:6" s="1" customFormat="1" x14ac:dyDescent="0.25">
      <c r="A225" s="1" t="s">
        <v>47</v>
      </c>
      <c r="B225" s="1">
        <v>1000</v>
      </c>
      <c r="E225" s="1" t="s">
        <v>49</v>
      </c>
      <c r="F225" s="25">
        <f>F224/365</f>
        <v>43.013698630136986</v>
      </c>
    </row>
    <row r="226" spans="1:6" s="1" customFormat="1" x14ac:dyDescent="0.25">
      <c r="A226" s="1" t="s">
        <v>48</v>
      </c>
      <c r="B226" s="1">
        <v>1000</v>
      </c>
      <c r="F226" s="2"/>
    </row>
    <row r="227" spans="1:6" s="1" customFormat="1" x14ac:dyDescent="0.25">
      <c r="F227" s="2"/>
    </row>
    <row r="228" spans="1:6" s="1" customFormat="1" x14ac:dyDescent="0.25">
      <c r="A228" s="1" t="s">
        <v>36</v>
      </c>
      <c r="B228" s="1">
        <v>1200</v>
      </c>
      <c r="F228" s="2"/>
    </row>
    <row r="229" spans="1:6" s="1" customFormat="1" x14ac:dyDescent="0.25">
      <c r="A229" s="1" t="s">
        <v>38</v>
      </c>
      <c r="B229" s="1">
        <v>1800</v>
      </c>
      <c r="F229" s="2"/>
    </row>
    <row r="230" spans="1:6" s="1" customFormat="1" x14ac:dyDescent="0.25">
      <c r="A230" s="1" t="s">
        <v>37</v>
      </c>
      <c r="B230" s="1">
        <v>2400</v>
      </c>
      <c r="F230" s="2"/>
    </row>
    <row r="231" spans="1:6" s="1" customFormat="1" x14ac:dyDescent="0.25">
      <c r="A231" s="1" t="s">
        <v>39</v>
      </c>
      <c r="B231" s="1">
        <v>3000</v>
      </c>
      <c r="F231" s="2"/>
    </row>
    <row r="232" spans="1:6" s="1" customFormat="1" x14ac:dyDescent="0.25">
      <c r="A232" s="1" t="s">
        <v>40</v>
      </c>
      <c r="B232" s="1">
        <v>3600</v>
      </c>
      <c r="F232" s="2"/>
    </row>
    <row r="233" spans="1:6" s="1" customFormat="1" x14ac:dyDescent="0.25">
      <c r="F233" s="2"/>
    </row>
    <row r="234" spans="1:6" s="1" customFormat="1" x14ac:dyDescent="0.25">
      <c r="F234" s="2"/>
    </row>
    <row r="235" spans="1:6" s="1" customFormat="1" x14ac:dyDescent="0.25">
      <c r="F235" s="2"/>
    </row>
    <row r="236" spans="1:6" s="1" customFormat="1" x14ac:dyDescent="0.25">
      <c r="F236" s="2"/>
    </row>
    <row r="237" spans="1:6" s="1" customFormat="1" x14ac:dyDescent="0.25">
      <c r="F237" s="2"/>
    </row>
    <row r="238" spans="1:6" s="1" customFormat="1" x14ac:dyDescent="0.25">
      <c r="F238" s="2"/>
    </row>
    <row r="239" spans="1:6" s="1" customFormat="1" x14ac:dyDescent="0.25">
      <c r="F239" s="2"/>
    </row>
    <row r="240" spans="1:6" s="1" customFormat="1" x14ac:dyDescent="0.25">
      <c r="F240" s="2"/>
    </row>
    <row r="241" spans="8:8" s="1" customFormat="1" x14ac:dyDescent="0.25"/>
    <row r="242" spans="8:8" s="1" customFormat="1" x14ac:dyDescent="0.25">
      <c r="H242"/>
    </row>
  </sheetData>
  <sheetProtection password="DF9D" sheet="1" objects="1" scenarios="1" selectLockedCells="1"/>
  <mergeCells count="15">
    <mergeCell ref="A55:C56"/>
    <mergeCell ref="A40:C40"/>
    <mergeCell ref="A53:C53"/>
    <mergeCell ref="B48:C48"/>
    <mergeCell ref="A33:E33"/>
    <mergeCell ref="A30:A31"/>
    <mergeCell ref="A35:C36"/>
    <mergeCell ref="D41:E42"/>
    <mergeCell ref="A50:C51"/>
    <mergeCell ref="A3:C3"/>
    <mergeCell ref="A1:H1"/>
    <mergeCell ref="A2:H2"/>
    <mergeCell ref="A28:E28"/>
    <mergeCell ref="A25:A26"/>
    <mergeCell ref="A6:E6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6">
      <formula1>$B$218:$C$218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1 B26 B31 F40 F42:F46 F48">
      <formula1>$F$221:$F$222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8:C48">
      <formula1>$A$228:$A$232</formula1>
    </dataValidation>
    <dataValidation allowBlank="1" showInputMessage="1" showErrorMessage="1" promptTitle="Allakkit" prompt="Ullut qassit akeqanngitsumik ineqartitsisoqarsimanera allassavatit" sqref="F26 F31"/>
    <dataValidation allowBlank="1" showInputMessage="1" showErrorMessage="1" promptTitle="Allakkit" prompt="Piffissami nammineq akiliuteqartoqarsimappat akiliutit katinneri uani allanneqassapput_x000a_" sqref="F33"/>
    <dataValidation allowBlank="1" showInputMessage="1" showErrorMessage="1" promptTitle="Allaguk" prompt="Inigisap angissusaa m2-inngorlugu allaguk_x000a_" sqref="B38"/>
    <dataValidation allowBlank="1" showInputMessage="1" showErrorMessage="1" promptTitle="Allaguk" prompt="Illup naammassillugu sananeqarnerani m2-imut akia allaguk" sqref="F38"/>
    <dataValidation allowBlank="1" showInputMessage="1" showErrorMessage="1" promptTitle="Skriv" prompt="Piffissami akeqanngitsumik innaallagissamik, kiassarneqarnermik il.il. atuisimanermut aningaasartuutiviit allakkit_x000a_" sqref="D53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6"/>
  </dataValidations>
  <hyperlinks>
    <hyperlink ref="F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Michael Kreutzmann Petersen</cp:lastModifiedBy>
  <cp:lastPrinted>2013-03-07T16:49:13Z</cp:lastPrinted>
  <dcterms:created xsi:type="dcterms:W3CDTF">2013-02-01T12:54:25Z</dcterms:created>
  <dcterms:modified xsi:type="dcterms:W3CDTF">2014-11-19T15:48:11Z</dcterms:modified>
</cp:coreProperties>
</file>